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69" documentId="120_S{2AC9BD13-BADA-5192-A53E-5A8FF88502F6}" xr6:coauthVersionLast="47" xr6:coauthVersionMax="47" xr10:uidLastSave="{663E7B24-DD05-4796-99BC-E86293B60097}"/>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7" i="4"/>
  <c r="L48" i="4"/>
  <c r="L49" i="4"/>
  <c r="L50" i="4"/>
  <c r="J47" i="4"/>
  <c r="J48" i="4"/>
  <c r="J49" i="4"/>
  <c r="J50" i="4"/>
  <c r="I47" i="4"/>
  <c r="I48" i="4"/>
  <c r="I49" i="4"/>
  <c r="I50" i="4"/>
  <c r="B47" i="4"/>
  <c r="B48" i="4"/>
  <c r="B49" i="4"/>
  <c r="B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L44" i="4"/>
  <c r="L45" i="4"/>
  <c r="L46" i="4"/>
  <c r="J44" i="4"/>
  <c r="J45" i="4"/>
  <c r="J46" i="4"/>
  <c r="I44" i="4"/>
  <c r="I45" i="4"/>
  <c r="I46" i="4"/>
  <c r="B44" i="4"/>
  <c r="B45" i="4"/>
  <c r="B46"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<sst xmlns="http://schemas.openxmlformats.org/spreadsheetml/2006/main" count="180285" uniqueCount="39125">
  <si>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</si>
  <si>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</si>
  <si>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</si>
  <si>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</si>
  <si>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</si>
  <si>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</si>
  <si>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</si>
  <si>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</si>
  <si>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</si>
  <si>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</si>
  <si>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</si>
  <si>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</si>
  <si>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</si>
  <si>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</si>
  <si>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</si>
  <si>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</si>
  <si>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</si>
  <si>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</si>
  <si>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</si>
  <si>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</si>
  <si>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</si>
  <si>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</si>
  <si>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</si>
  <si>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</si>
  <si>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</si>
  <si>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</si>
  <si>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</si>
  <si>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</si>
  <si>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</si>
  <si>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</si>
  <si>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</si>
  <si>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</si>
  <si>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</si>
  <si>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</si>
  <si>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</si>
  <si>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</si>
  <si>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</si>
  <si>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</si>
  <si>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</si>
  <si>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</si>
  <si>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</si>
  <si>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</si>
  <si>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</si>
  <si>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</si>
  <si>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</si>
  <si>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</si>
  <si>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</si>
  <si>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</si>
  <si>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</si>
  <si>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</si>
  <si>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</si>
  <si>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</si>
  <si>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</si>
  <si>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</si>
  <si>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</si>
  <si>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</si>
  <si>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</si>
  <si>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</si>
  <si>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</si>
  <si>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</si>
  <si>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</si>
  <si>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</si>
  <si>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</si>
  <si>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</si>
  <si>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</si>
  <si>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</si>
  <si>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</si>
  <si>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</si>
  <si>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</si>
  <si>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</si>
  <si>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</si>
  <si>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</si>
  <si>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</si>
  <si>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</si>
  <si>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</si>
  <si>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</si>
  <si>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</si>
  <si>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</si>
  <si>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</si>
  <si>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</si>
  <si>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</si>
  <si>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</si>
  <si>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</si>
  <si>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</si>
  <si>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</si>
  <si>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</si>
  <si>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</si>
  <si>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</si>
  <si>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</si>
  <si>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</si>
  <si>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</si>
  <si>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</si>
  <si>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</si>
  <si>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</si>
  <si>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</si>
  <si>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</si>
  <si>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</si>
  <si>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</si>
  <si>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</si>
  <si>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</si>
  <si>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</si>
  <si>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</si>
  <si>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</si>
  <si>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</si>
  <si>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</si>
  <si>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</si>
  <si>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</si>
  <si>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</si>
  <si>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</si>
  <si>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</si>
  <si>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</si>
  <si>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</si>
  <si>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</si>
  <si>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</si>
  <si>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</si>
  <si>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</si>
  <si>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</si>
  <si>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</si>
  <si>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</si>
  <si>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</si>
  <si>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</si>
  <si>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</si>
  <si>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</si>
  <si>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</si>
  <si>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</si>
  <si>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</si>
  <si>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</si>
  <si>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</si>
  <si>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</si>
  <si>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</si>
  <si>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</si>
  <si>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</si>
  <si>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</si>
  <si>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</si>
  <si>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</si>
  <si>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</si>
  <si>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</si>
  <si>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</si>
  <si>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</si>
  <si>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</si>
  <si>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</si>
  <si>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</si>
  <si>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</si>
  <si>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</si>
  <si>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</si>
  <si>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</si>
  <si>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</si>
  <si>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</si>
  <si>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</si>
  <si>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</si>
  <si>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</si>
  <si>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</si>
  <si>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</si>
  <si>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</si>
  <si>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</si>
  <si>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</si>
  <si>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</si>
  <si>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</si>
  <si>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</si>
  <si>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</si>
  <si>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</si>
  <si>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</si>
  <si>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</si>
  <si>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</si>
  <si>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</si>
  <si>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</si>
  <si>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</si>
  <si>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</si>
  <si>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</si>
  <si>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</si>
  <si>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</si>
  <si>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</si>
  <si>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</si>
  <si>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</si>
  <si>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</si>
  <si>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</si>
  <si>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</si>
  <si>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</si>
  <si>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</si>
  <si>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</si>
  <si>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</si>
  <si>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</si>
  <si>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</si>
  <si>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</si>
  <si>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</si>
  <si>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</si>
  <si>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</si>
  <si>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</si>
  <si>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</si>
  <si>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</si>
  <si>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</si>
  <si>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</si>
  <si>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</si>
  <si>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</si>
  <si>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</si>
  <si>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</si>
  <si>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</si>
  <si>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</si>
  <si>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</si>
  <si>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</si>
  <si>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</si>
  <si>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</si>
  <si>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</si>
  <si>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</si>
  <si>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</si>
  <si>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</si>
  <si>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</si>
  <si>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</si>
  <si>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</si>
  <si>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</si>
  <si>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</si>
  <si>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</si>
  <si>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</si>
  <si>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</si>
  <si>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</si>
  <si>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</si>
  <si>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</si>
  <si>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</si>
  <si>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</si>
  <si>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</si>
  <si>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</si>
  <si>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</si>
  <si>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</si>
  <si>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</si>
  <si>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</si>
  <si>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</si>
  <si>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</si>
  <si>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</si>
  <si>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</si>
  <si>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</si>
  <si>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</si>
  <si>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</si>
  <si>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</si>
  <si>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</si>
  <si>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</si>
  <si>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</si>
  <si>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</si>
  <si>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</si>
  <si>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</si>
  <si>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</si>
  <si>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</si>
  <si>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</si>
  <si>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</si>
  <si>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</si>
  <si>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</si>
  <si>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</si>
  <si>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</si>
  <si>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</si>
  <si>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</si>
  <si>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</si>
  <si>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</si>
  <si>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</si>
  <si>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</si>
  <si>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</si>
  <si>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</si>
  <si>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</si>
  <si>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</si>
  <si>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</si>
  <si>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</si>
  <si>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</si>
  <si>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</si>
  <si>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</si>
  <si>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</si>
  <si>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</si>
  <si>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</si>
  <si>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</si>
  <si>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</si>
  <si>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</si>
  <si>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</si>
  <si>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</si>
  <si>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</si>
  <si>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</si>
  <si>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</si>
  <si>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</si>
  <si>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</si>
  <si>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</si>
  <si>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</si>
  <si>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</si>
  <si>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</si>
  <si>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</si>
  <si>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</si>
  <si>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</si>
  <si>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</si>
  <si>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</si>
  <si>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</si>
  <si>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</si>
  <si>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</si>
  <si>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</si>
  <si>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</si>
  <si>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</si>
  <si>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</si>
  <si>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</si>
  <si>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</si>
  <si>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</si>
  <si>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</si>
  <si>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</si>
  <si>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</si>
  <si>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</si>
  <si>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</si>
  <si>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</si>
  <si>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</si>
  <si>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</si>
  <si>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</si>
  <si>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</si>
  <si>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</si>
  <si>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</si>
  <si>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</si>
  <si>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</si>
  <si>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</si>
  <si>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</si>
  <si>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</si>
  <si>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</si>
  <si>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</si>
  <si>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</si>
  <si>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</si>
  <si>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</si>
  <si>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</si>
  <si>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</si>
  <si>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</si>
  <si>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</si>
  <si>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</si>
  <si>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</si>
  <si>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</si>
  <si>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</si>
  <si>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</si>
  <si>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</si>
  <si>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</si>
  <si>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</si>
  <si>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</si>
  <si>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</si>
  <si>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</si>
  <si>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</si>
  <si>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</si>
  <si>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</si>
  <si>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</si>
  <si>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</si>
  <si>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</si>
  <si>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</si>
  <si>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</si>
  <si>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</si>
  <si>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</si>
  <si>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</si>
  <si>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</si>
  <si>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</si>
  <si>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</si>
  <si>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</si>
  <si>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</si>
  <si>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</si>
  <si>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</si>
  <si>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</si>
  <si>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</si>
  <si>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</si>
  <si>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</si>
  <si>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</si>
  <si>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</si>
  <si>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</si>
  <si>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</si>
  <si>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</si>
  <si>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</si>
  <si>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</si>
  <si>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</si>
  <si>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</si>
  <si>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</si>
  <si>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</si>
  <si>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</si>
  <si>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</si>
  <si>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</si>
  <si>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</si>
  <si>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</si>
  <si>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</si>
  <si>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</si>
  <si>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</si>
  <si>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</si>
  <si>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</si>
  <si>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</si>
  <si>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</si>
  <si>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</si>
  <si>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</si>
  <si>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</si>
  <si>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</si>
  <si>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</si>
  <si>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</si>
  <si>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</si>
  <si>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</si>
  <si>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</si>
  <si>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</si>
  <si>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</si>
  <si>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</si>
  <si>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</si>
  <si>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</si>
  <si>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</si>
  <si>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</si>
  <si>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</si>
  <si>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</si>
  <si>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</si>
  <si>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</si>
  <si>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</si>
  <si>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</si>
  <si>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</si>
  <si>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</si>
  <si>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</si>
  <si>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</si>
  <si>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</si>
  <si>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</si>
  <si>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</si>
  <si>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</si>
  <si>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</si>
  <si>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</si>
  <si>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</si>
  <si>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</si>
  <si>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</si>
  <si>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</si>
  <si>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</si>
  <si>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</si>
  <si>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</si>
  <si>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</si>
  <si>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</si>
  <si>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</si>
  <si>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</si>
  <si>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</si>
  <si>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</si>
  <si>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</si>
  <si>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</si>
  <si>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</si>
  <si>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</si>
  <si>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</si>
  <si>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</si>
  <si>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</si>
  <si>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</si>
  <si>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</si>
  <si>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</si>
  <si>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</si>
  <si>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</si>
  <si>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</si>
  <si>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</si>
  <si>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</si>
  <si>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</si>
  <si>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</si>
  <si>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</si>
  <si>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</si>
  <si>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</si>
  <si>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</si>
  <si>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</si>
  <si>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</si>
  <si>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</si>
  <si>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</si>
  <si>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</si>
  <si>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</si>
  <si>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</si>
  <si>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</si>
  <si>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</si>
  <si>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</si>
  <si>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</si>
  <si>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</si>
  <si>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</si>
  <si>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</si>
  <si>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</si>
  <si>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</si>
  <si>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</si>
  <si>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</si>
  <si>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</si>
  <si>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</si>
  <si>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</si>
  <si>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</si>
  <si>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</si>
  <si>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</si>
  <si>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</si>
  <si>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</si>
  <si>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</si>
  <si>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</si>
  <si>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</si>
  <si>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</si>
  <si>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</si>
  <si>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</si>
  <si>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</si>
  <si>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</si>
  <si>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</si>
  <si>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</si>
  <si>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</si>
  <si>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</si>
  <si>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</si>
  <si>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</si>
  <si>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</si>
  <si>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</si>
  <si>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</si>
  <si>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</si>
  <si>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</si>
  <si>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</si>
  <si>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</si>
  <si>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</si>
  <si>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</si>
  <si>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</si>
  <si>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</si>
  <si>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</si>
  <si>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</si>
  <si>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</si>
  <si>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</si>
  <si>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</si>
  <si>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</si>
  <si>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</si>
  <si>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</si>
  <si>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</si>
  <si>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</si>
  <si>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</si>
  <si>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</si>
  <si>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</si>
  <si>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</si>
  <si>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</si>
  <si>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</si>
  <si>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</si>
  <si>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</si>
  <si>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</si>
  <si>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</si>
  <si>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</si>
  <si>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</si>
  <si>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</si>
  <si>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</si>
  <si>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</si>
  <si>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</si>
  <si>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</si>
  <si>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</si>
  <si>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</si>
  <si>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</si>
  <si>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</si>
  <si>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</si>
  <si>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</si>
  <si>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</si>
  <si>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</si>
  <si>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</si>
  <si>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</si>
  <si>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</si>
  <si>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</si>
  <si>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</si>
  <si>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</si>
  <si>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</si>
  <si>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</si>
  <si>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</si>
  <si>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</si>
  <si>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</si>
  <si>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</si>
  <si>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</si>
  <si>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</si>
  <si>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</si>
  <si>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</si>
  <si>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</si>
  <si>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</si>
  <si>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</si>
  <si>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</si>
  <si>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</si>
  <si>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</si>
  <si>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</si>
  <si>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</si>
  <si>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</si>
  <si>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</si>
  <si>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</si>
  <si>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</si>
  <si>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</si>
  <si>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</si>
  <si>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</si>
  <si>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</si>
  <si>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</si>
  <si>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</si>
  <si>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</si>
  <si>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</si>
  <si>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</si>
  <si>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</si>
  <si>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</si>
  <si>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</si>
  <si>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</si>
  <si>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</si>
  <si>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</si>
  <si>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</si>
  <si>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</si>
  <si>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</si>
  <si>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</si>
  <si>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</si>
  <si>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</si>
  <si>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</si>
  <si>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</si>
  <si>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</si>
  <si>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</si>
  <si>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</si>
  <si>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</si>
  <si>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</si>
  <si>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</si>
  <si>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</si>
  <si>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</si>
  <si>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</si>
  <si>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</si>
  <si>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</si>
  <si>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</si>
  <si>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</si>
  <si>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</si>
  <si>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</si>
  <si>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</si>
  <si>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</si>
  <si>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</si>
  <si>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</si>
  <si>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</si>
  <si>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</si>
  <si>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</si>
  <si>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</si>
  <si>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</si>
  <si>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</si>
  <si>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</si>
  <si>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</si>
  <si>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</si>
  <si>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</si>
  <si>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</si>
  <si>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</si>
  <si>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</si>
  <si>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</si>
  <si>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</si>
  <si>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</si>
  <si>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</si>
  <si>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</si>
  <si>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</si>
  <si>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</si>
  <si>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</si>
  <si>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</si>
  <si>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</si>
  <si>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</si>
  <si>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</si>
  <si>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</si>
  <si>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</si>
  <si>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</si>
  <si>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</si>
  <si>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</si>
  <si>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</si>
  <si>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</si>
  <si>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</si>
  <si>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</si>
  <si>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</si>
  <si>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</si>
  <si>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</si>
  <si>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</si>
  <si>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</si>
  <si>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</si>
  <si>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</si>
  <si>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</si>
  <si>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</si>
  <si>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</si>
  <si>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</si>
  <si>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</si>
  <si>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</si>
  <si>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</si>
  <si>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</si>
  <si>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</si>
  <si>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</si>
  <si>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</si>
  <si>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</si>
  <si>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</si>
  <si>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</si>
  <si>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</si>
  <si>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</si>
  <si>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</si>
  <si>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</si>
  <si>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</si>
  <si>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</si>
  <si>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</si>
  <si>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</si>
  <si>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</si>
  <si>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</si>
  <si>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</si>
  <si>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</si>
  <si>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</si>
  <si>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</si>
  <si>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</si>
  <si>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</si>
  <si>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</si>
  <si>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</si>
  <si>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</si>
  <si>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</si>
  <si>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</si>
  <si>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</si>
  <si>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</si>
  <si>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</si>
  <si>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</si>
  <si>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</si>
  <si>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</si>
  <si>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</si>
  <si>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</si>
  <si>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</si>
  <si>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</si>
  <si>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</si>
  <si>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</si>
  <si>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</si>
  <si>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</si>
  <si>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</si>
  <si>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</si>
  <si>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</si>
  <si>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</si>
  <si>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</si>
  <si>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</si>
  <si>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</si>
  <si>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</si>
  <si>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</si>
  <si>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</si>
  <si>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</si>
  <si>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</si>
  <si>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</si>
  <si>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</si>
  <si>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</si>
  <si>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</si>
  <si>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</si>
  <si>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</si>
  <si>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</si>
  <si>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</si>
  <si>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</si>
  <si>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</si>
  <si>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</si>
  <si>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</si>
  <si>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</si>
  <si>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</si>
  <si>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</si>
  <si>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</si>
  <si>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</si>
  <si>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</si>
  <si>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</si>
  <si>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</si>
  <si>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</si>
  <si>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</si>
  <si>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</si>
  <si>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</si>
  <si>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</si>
  <si>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</si>
  <si>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</si>
  <si>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</si>
  <si>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</si>
  <si>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</si>
  <si>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</si>
  <si>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</si>
  <si>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</si>
  <si>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</si>
  <si>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</si>
  <si>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</si>
  <si>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</si>
  <si>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</si>
  <si>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</si>
  <si>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</si>
  <si>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</si>
  <si>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</si>
  <si>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</si>
  <si>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</si>
  <si>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</si>
  <si>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</si>
  <si>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</si>
  <si>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</si>
  <si>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</si>
  <si>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</si>
  <si>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</si>
  <si>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</si>
  <si>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</si>
  <si>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</si>
  <si>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</si>
  <si>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</si>
  <si>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</si>
  <si>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</si>
  <si>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</si>
  <si>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</si>
  <si>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</si>
  <si>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</si>
  <si>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</si>
  <si>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</si>
  <si>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</si>
  <si>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</si>
  <si>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</si>
  <si>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</si>
  <si>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</si>
  <si>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</si>
  <si>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</si>
  <si>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</si>
  <si>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</si>
  <si>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</si>
  <si>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</si>
  <si>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</si>
  <si>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</si>
  <si>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</si>
  <si>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</si>
  <si>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</si>
  <si>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</si>
  <si>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</si>
  <si>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</si>
  <si>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</si>
  <si>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</si>
  <si>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</si>
  <si>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</si>
  <si>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</si>
  <si>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</si>
  <si>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</si>
  <si>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</si>
  <si>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</si>
  <si>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</si>
  <si>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</si>
  <si>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</si>
  <si>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</si>
  <si>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</si>
  <si>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</si>
  <si>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</si>
  <si>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</si>
  <si>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</si>
  <si>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</si>
  <si>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</si>
  <si>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</si>
  <si>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</si>
  <si>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</si>
  <si>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</si>
  <si>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</si>
  <si>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</si>
  <si>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</si>
  <si>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</si>
  <si>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</si>
  <si>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</si>
  <si>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</si>
  <si>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</si>
  <si>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</si>
  <si>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</si>
  <si>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</si>
  <si>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</si>
  <si>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</si>
  <si>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</si>
  <si>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</si>
  <si>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</si>
  <si>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</si>
  <si>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</si>
  <si>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</si>
  <si>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</si>
  <si>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</si>
  <si>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</si>
  <si>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</si>
  <si>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</si>
  <si>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</si>
  <si>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</si>
  <si>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</si>
  <si>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</si>
  <si>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</si>
  <si>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</si>
  <si>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</si>
  <si>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</si>
  <si>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</si>
  <si>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</si>
  <si>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</si>
  <si>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</si>
  <si>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</si>
  <si>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</si>
  <si>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</si>
  <si>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</si>
  <si>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</si>
  <si>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</si>
  <si>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</si>
  <si>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</si>
  <si>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</si>
  <si>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</si>
  <si>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</si>
  <si>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</si>
  <si>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</si>
  <si>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</si>
  <si>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</si>
  <si>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</si>
  <si>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</si>
  <si>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</si>
  <si>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</si>
  <si>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</si>
  <si>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</si>
  <si>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</si>
  <si>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</si>
  <si>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</si>
  <si>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</si>
  <si>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</si>
  <si>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</si>
  <si>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</si>
  <si>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</si>
  <si>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</si>
  <si>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</si>
  <si>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</si>
  <si>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</si>
  <si>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</si>
  <si>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</si>
  <si>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</si>
  <si>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</si>
  <si>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</si>
  <si>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</si>
  <si>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</si>
  <si>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</si>
  <si>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</si>
  <si>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</si>
  <si>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</si>
  <si>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</si>
  <si>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</si>
  <si>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</si>
  <si>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</si>
  <si>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</si>
  <si>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</si>
  <si>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</si>
  <si>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</si>
  <si>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</si>
  <si>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</si>
  <si>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</si>
  <si>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</si>
  <si>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</si>
  <si>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</si>
  <si>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</si>
  <si>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</si>
  <si>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</si>
  <si>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</si>
  <si>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</si>
  <si>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</si>
  <si>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</si>
  <si>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</si>
  <si>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</si>
  <si>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</si>
  <si>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</si>
  <si>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</si>
  <si>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</si>
  <si>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</si>
  <si>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</si>
  <si>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</si>
  <si>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</si>
  <si>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</si>
  <si>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</si>
  <si>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</si>
  <si>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</si>
  <si>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</si>
  <si>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</si>
  <si>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</si>
  <si>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</si>
  <si>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</si>
  <si>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</si>
  <si>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</si>
  <si>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</si>
  <si>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</si>
  <si>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</si>
  <si>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</si>
  <si>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</si>
  <si>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</si>
  <si>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</si>
  <si>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</si>
  <si>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</si>
  <si>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</si>
  <si>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</si>
  <si>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</si>
  <si>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</si>
  <si>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</si>
  <si>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</si>
  <si>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</si>
  <si>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</si>
  <si>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</si>
  <si>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</si>
  <si>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</si>
  <si>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</si>
  <si>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</si>
  <si>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</si>
  <si>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</si>
  <si>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</si>
  <si>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</si>
  <si>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</si>
  <si>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</si>
  <si>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</si>
  <si>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</si>
  <si>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</si>
  <si>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</si>
  <si>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</si>
  <si>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</si>
  <si>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</si>
  <si>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</si>
  <si>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</si>
  <si>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</si>
  <si>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</si>
  <si>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</si>
  <si>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</si>
  <si>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</si>
  <si>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</si>
  <si>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</si>
  <si>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</si>
  <si>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</si>
  <si>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</si>
  <si>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</si>
  <si>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</si>
  <si>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</si>
  <si>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</si>
  <si>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</si>
  <si>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</si>
  <si>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</si>
  <si>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</si>
  <si>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</si>
  <si>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</si>
  <si>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</si>
  <si>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</si>
  <si>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</si>
  <si>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</si>
  <si>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</si>
  <si>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</si>
  <si>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</si>
  <si>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</si>
  <si>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</si>
  <si>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</si>
  <si>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</si>
  <si>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</si>
  <si>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</si>
  <si>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</si>
  <si>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</si>
  <si>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</si>
  <si>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</si>
  <si>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</si>
  <si>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</si>
  <si>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</si>
  <si>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</si>
  <si>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</si>
  <si>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</si>
  <si>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</si>
  <si>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</si>
  <si>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</si>
  <si>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</si>
  <si>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</si>
  <si>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</si>
  <si>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</si>
  <si>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</si>
  <si>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</si>
  <si>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</si>
  <si>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</si>
  <si>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</si>
  <si>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</si>
  <si>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</si>
  <si>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</si>
  <si>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</si>
  <si>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</si>
  <si>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</si>
  <si>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</si>
  <si>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</si>
  <si>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</si>
  <si>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</si>
  <si>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</si>
  <si>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</si>
  <si>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</si>
  <si>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</si>
  <si>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</si>
  <si>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</si>
  <si>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</si>
  <si>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</si>
  <si>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</si>
  <si>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</si>
  <si>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</si>
  <si>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</si>
  <si>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</si>
  <si>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</si>
  <si>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</si>
  <si>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</si>
  <si>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</si>
  <si>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</si>
  <si>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</si>
  <si>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</si>
  <si>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</si>
  <si>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</si>
  <si>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</si>
  <si>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</si>
  <si>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</si>
  <si>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</si>
  <si>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</si>
  <si>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</si>
  <si>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</si>
  <si>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</si>
  <si>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</si>
  <si>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</si>
  <si>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</si>
  <si>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</si>
  <si>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</si>
  <si>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</si>
  <si>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</si>
  <si>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</si>
  <si>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</si>
  <si>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</si>
  <si>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</si>
  <si>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</si>
  <si>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</si>
  <si>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</si>
  <si>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</si>
  <si>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</si>
  <si>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</si>
  <si>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</si>
  <si>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</si>
  <si>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</si>
  <si>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</si>
  <si>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</si>
  <si>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</si>
  <si>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</si>
  <si>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</si>
  <si>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</si>
  <si>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</si>
  <si>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</si>
  <si>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</si>
  <si>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</si>
  <si>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</si>
  <si>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</si>
  <si>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</si>
  <si>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</si>
  <si>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</si>
  <si>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</si>
  <si>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</si>
  <si>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</si>
  <si>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</si>
  <si>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</si>
  <si>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</si>
  <si>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</si>
  <si>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</si>
  <si>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</si>
  <si>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</si>
  <si>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</si>
  <si>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</si>
  <si>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</si>
  <si>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</si>
  <si>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</si>
  <si>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</si>
  <si>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</si>
  <si>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</si>
  <si>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</si>
  <si>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</si>
  <si>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</si>
  <si>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</si>
  <si>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</si>
  <si>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</si>
  <si>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</si>
  <si>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</si>
  <si>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</si>
  <si>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</si>
  <si>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</si>
  <si>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</si>
  <si>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</si>
  <si>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</si>
  <si>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</si>
  <si>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</si>
  <si>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</si>
  <si>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</si>
  <si>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</si>
  <si>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</si>
  <si>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</si>
  <si>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</si>
  <si>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</si>
  <si>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</si>
  <si>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</si>
  <si>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</si>
  <si>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</si>
  <si>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</si>
  <si>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</si>
  <si>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</si>
  <si>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</si>
  <si>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</si>
  <si>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</si>
  <si>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</si>
  <si>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</si>
  <si>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</si>
  <si>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</si>
  <si>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</si>
  <si>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</si>
  <si>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</si>
  <si>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</si>
  <si>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</si>
  <si>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</si>
  <si>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</si>
  <si>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</si>
  <si>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</si>
  <si>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</si>
  <si>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</si>
  <si>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</si>
  <si>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</si>
  <si>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</si>
  <si>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</si>
  <si>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</si>
  <si>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</si>
  <si>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</si>
  <si>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</si>
  <si>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</si>
  <si>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</si>
  <si>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</si>
  <si>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</si>
  <si>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</si>
  <si>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</si>
  <si>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</si>
  <si>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</si>
  <si>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</si>
  <si>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</si>
  <si>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</si>
  <si>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</si>
  <si>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</si>
  <si>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</si>
  <si>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</si>
  <si>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</si>
  <si>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</si>
  <si>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</si>
  <si>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</si>
  <si>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</si>
  <si>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</si>
  <si>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</si>
  <si>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</si>
  <si>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</si>
  <si>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</si>
  <si>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</si>
  <si>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</si>
  <si>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</si>
  <si>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</si>
  <si>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</si>
  <si>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</si>
  <si>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</si>
  <si>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</si>
  <si>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</si>
  <si>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</si>
  <si>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</si>
  <si>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</si>
  <si>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</si>
  <si>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</si>
  <si>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</si>
  <si>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</si>
  <si>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</si>
  <si>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</si>
  <si>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</si>
  <si>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</si>
  <si>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</si>
  <si>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</si>
  <si>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</si>
  <si>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</si>
  <si>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</si>
  <si>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</si>
  <si>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</si>
  <si>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</si>
  <si>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</si>
  <si>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</si>
  <si>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</si>
  <si>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</si>
  <si>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</si>
  <si>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</si>
  <si>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</si>
  <si>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</si>
  <si>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</si>
  <si>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</si>
  <si>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</si>
  <si>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</si>
  <si>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</si>
  <si>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</si>
  <si>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</si>
  <si>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</si>
  <si>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</si>
  <si>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</si>
  <si>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</si>
  <si>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</si>
  <si>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</si>
  <si>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</si>
  <si>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</si>
  <si>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</si>
  <si>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</si>
  <si>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</si>
  <si>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</si>
  <si>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</si>
  <si>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</si>
  <si>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</si>
  <si>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</si>
  <si>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</si>
  <si>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</si>
  <si>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</si>
  <si>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</si>
  <si>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</si>
  <si>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</si>
  <si>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</si>
  <si>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</si>
  <si>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</si>
  <si>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</si>
  <si>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</si>
  <si>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</si>
  <si>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</si>
  <si>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</si>
  <si>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</si>
  <si>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</si>
  <si>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</si>
  <si>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</si>
  <si>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</si>
  <si>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</si>
  <si>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</si>
  <si>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</si>
  <si>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</si>
  <si>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</si>
  <si>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</si>
  <si>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</si>
  <si>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</si>
  <si>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</si>
  <si>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</si>
  <si>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</si>
  <si>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</si>
  <si>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</si>
  <si>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</si>
  <si>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</si>
  <si>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</si>
  <si>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</si>
  <si>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</si>
  <si>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</si>
  <si>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</si>
  <si>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</si>
  <si>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</si>
  <si>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</si>
  <si>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</si>
  <si>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</si>
  <si>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</si>
  <si>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</si>
  <si>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</si>
  <si>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</si>
  <si>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</si>
  <si>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</si>
  <si>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</si>
  <si>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</si>
  <si>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</si>
  <si>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</si>
  <si>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</si>
  <si>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</si>
  <si>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</si>
  <si>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</si>
  <si>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</si>
  <si>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</si>
  <si>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</si>
  <si>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</si>
  <si>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</si>
  <si>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</si>
  <si>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</si>
  <si>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</si>
  <si>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</si>
  <si>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</si>
  <si>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</si>
  <si>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</si>
  <si>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</si>
  <si>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</si>
  <si>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</si>
  <si>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</si>
  <si>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</si>
  <si>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</si>
  <si>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</si>
  <si>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</si>
  <si>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</si>
  <si>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</si>
  <si>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</si>
  <si>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</si>
  <si>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</si>
  <si>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</si>
  <si>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</si>
  <si>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</si>
  <si>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</si>
  <si>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</si>
  <si>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</si>
  <si>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</si>
  <si>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</si>
  <si>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</si>
  <si>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</si>
  <si>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</si>
  <si>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</si>
  <si>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</si>
  <si>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</si>
  <si>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</si>
  <si>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</si>
  <si>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</si>
  <si>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</si>
  <si>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</si>
  <si>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</si>
  <si>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</si>
  <si>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</si>
  <si>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</si>
  <si>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</si>
  <si>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</si>
  <si>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</si>
  <si>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</si>
  <si>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</si>
  <si>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</si>
  <si>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</si>
  <si>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</si>
  <si>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</si>
  <si>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</si>
  <si>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</si>
  <si>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</si>
  <si>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</si>
  <si>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</si>
  <si>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</si>
  <si>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</si>
  <si>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</si>
  <si>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</si>
  <si>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</si>
  <si>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</si>
  <si>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</si>
  <si>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</si>
  <si>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</si>
  <si>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</si>
  <si>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</si>
  <si>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</si>
  <si>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</si>
  <si>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</si>
  <si>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</si>
  <si>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</si>
  <si>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</si>
  <si>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</si>
  <si>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</si>
  <si>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</si>
  <si>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</si>
  <si>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</si>
  <si>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</si>
  <si>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</si>
  <si>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</si>
  <si>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</si>
  <si>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</si>
  <si>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</si>
  <si>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</si>
  <si>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</si>
  <si>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</si>
  <si>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</si>
  <si>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</si>
  <si>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</si>
  <si>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</si>
  <si>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</si>
  <si>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</si>
  <si>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</si>
  <si>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</si>
  <si>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</si>
  <si>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</si>
  <si>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</si>
  <si>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</si>
  <si>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</si>
  <si>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</si>
  <si>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</si>
  <si>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</si>
  <si>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</si>
  <si>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</si>
  <si>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</si>
  <si>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</si>
  <si>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</si>
  <si>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</si>
  <si>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</si>
  <si>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</si>
  <si>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</si>
  <si>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</si>
  <si>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</si>
  <si>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</si>
  <si>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</si>
  <si>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</si>
  <si>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</si>
  <si>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</si>
  <si>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</si>
  <si>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</si>
  <si>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</si>
  <si>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</si>
  <si>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</si>
  <si>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</si>
  <si>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</si>
  <si>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</si>
  <si>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</si>
  <si>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</si>
  <si>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</si>
  <si>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</si>
  <si>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</si>
  <si>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</si>
  <si>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</si>
  <si>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</si>
  <si>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</si>
  <si>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</si>
  <si>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</si>
  <si>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</si>
  <si>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</si>
  <si>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</si>
  <si>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</si>
  <si>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</si>
  <si>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</si>
  <si>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</si>
  <si>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</si>
  <si>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</si>
  <si>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</si>
  <si>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</si>
  <si>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</si>
  <si>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</si>
  <si>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</si>
  <si>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</si>
  <si>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</si>
  <si>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</si>
  <si>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</si>
  <si>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</si>
  <si>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</si>
  <si>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</si>
  <si>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</si>
  <si>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</si>
  <si>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</si>
  <si>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</si>
  <si>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</si>
  <si>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</si>
  <si>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</si>
  <si>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</si>
  <si>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</si>
  <si>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</si>
  <si>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</si>
  <si>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</si>
  <si>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</si>
  <si>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</si>
  <si>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</si>
  <si>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</si>
  <si>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</si>
  <si>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</si>
  <si>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</si>
  <si>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</si>
  <si>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</si>
  <si>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</si>
  <si>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</si>
  <si>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</si>
  <si>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</si>
  <si>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</si>
  <si>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</si>
  <si>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</si>
  <si>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</si>
  <si>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</si>
  <si>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</si>
  <si>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</si>
  <si>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</si>
  <si>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</si>
  <si>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</si>
  <si>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</si>
  <si>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</si>
  <si>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</si>
  <si>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</si>
  <si>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</si>
  <si>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</si>
  <si>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</si>
  <si>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</si>
  <si>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</si>
  <si>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</si>
  <si>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</si>
  <si>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</si>
  <si>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</si>
  <si>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</si>
  <si>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</si>
  <si>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</si>
  <si>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</si>
  <si>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</si>
  <si>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</si>
  <si>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</si>
  <si>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</si>
  <si>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</si>
  <si>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</si>
  <si>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</si>
  <si>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</si>
  <si>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</si>
  <si>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</si>
  <si>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</si>
  <si>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</si>
  <si>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</si>
  <si>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</si>
  <si>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</si>
  <si>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</si>
  <si>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</si>
  <si>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</si>
  <si>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</si>
  <si>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</si>
  <si>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</si>
  <si>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</si>
  <si>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</si>
  <si>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</si>
  <si>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</si>
  <si>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</si>
  <si>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</si>
  <si>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</si>
  <si>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</si>
  <si>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</si>
  <si>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</si>
  <si>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</si>
  <si>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</si>
  <si>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</si>
  <si>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</si>
  <si>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</si>
  <si>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</si>
  <si>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</si>
  <si>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</si>
  <si>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</si>
  <si>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</si>
  <si>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</si>
  <si>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</si>
  <si>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</si>
  <si>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</si>
  <si>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</si>
  <si>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</si>
  <si>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</si>
  <si>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</si>
  <si>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</si>
  <si>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</si>
  <si>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</si>
  <si>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</si>
  <si>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</si>
  <si>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</si>
  <si>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</si>
  <si>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</si>
  <si>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</si>
  <si>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</si>
  <si>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</si>
  <si>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</si>
  <si>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</si>
  <si>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</si>
  <si>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</si>
  <si>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</si>
  <si>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</si>
  <si>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</si>
  <si>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</si>
  <si>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</si>
  <si>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</si>
  <si>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</si>
  <si>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</si>
  <si>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</si>
  <si>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</si>
  <si>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</si>
  <si>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</si>
  <si>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</si>
  <si>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</si>
  <si>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</si>
  <si>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</si>
  <si>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</si>
  <si>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</si>
  <si>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</si>
  <si>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</si>
  <si>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</si>
  <si>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</si>
  <si>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</si>
  <si>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</si>
  <si>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</si>
  <si>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</si>
  <si>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</si>
  <si>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</si>
  <si>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</si>
  <si>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</si>
  <si>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</si>
  <si>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</si>
  <si>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</si>
  <si>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</si>
  <si>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</si>
  <si>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</si>
  <si>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</si>
  <si>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</si>
  <si>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</si>
  <si>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</si>
  <si>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</si>
  <si>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</si>
  <si>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</si>
  <si>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</si>
  <si>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</si>
  <si>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</si>
  <si>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</si>
  <si>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</si>
  <si>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</si>
  <si>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</si>
  <si>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</si>
  <si>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</si>
  <si>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</si>
  <si>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</si>
  <si>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</si>
  <si>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</si>
  <si>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</si>
  <si>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</si>
  <si>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</si>
  <si>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</si>
  <si>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</si>
  <si>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</si>
  <si>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</si>
  <si>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</si>
  <si>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</si>
  <si>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</si>
  <si>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</si>
  <si>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</si>
  <si>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</si>
  <si>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</si>
  <si>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</si>
  <si>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</si>
  <si>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</si>
  <si>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</si>
  <si>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</si>
  <si>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</si>
  <si>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</si>
  <si>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</si>
  <si>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</si>
  <si>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</si>
  <si>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</si>
  <si>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</si>
  <si>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</si>
  <si>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</si>
  <si>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</si>
  <si>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</si>
  <si>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</si>
  <si>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</si>
  <si>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</si>
  <si>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</si>
  <si>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</si>
  <si>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</si>
  <si>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</si>
  <si>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</si>
  <si>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</si>
  <si>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</si>
  <si>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</si>
  <si>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</si>
  <si>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</si>
  <si>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</si>
  <si>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</si>
  <si>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</si>
  <si>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</si>
  <si>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</si>
  <si>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</si>
  <si>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</si>
  <si>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</si>
  <si>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</si>
  <si>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</si>
  <si>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</si>
  <si>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</si>
  <si>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</si>
  <si>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</si>
  <si>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</si>
  <si>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</si>
  <si>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</si>
  <si>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</si>
  <si>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</si>
  <si>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</si>
  <si>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</si>
  <si>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</si>
  <si>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</si>
  <si>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</si>
  <si>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</si>
  <si>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</si>
  <si>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</si>
  <si>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</si>
  <si>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</si>
  <si>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</si>
  <si>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</si>
  <si>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</si>
  <si>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</si>
  <si>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</si>
  <si>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</si>
  <si>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</si>
  <si>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</si>
  <si>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</si>
  <si>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</si>
  <si>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</si>
  <si>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</si>
  <si>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</si>
  <si>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</si>
  <si>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</si>
  <si>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</si>
  <si>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</si>
  <si>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</si>
  <si>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</si>
  <si>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</si>
  <si>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</si>
  <si>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</si>
  <si>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</si>
  <si>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</si>
  <si>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</si>
  <si>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</si>
  <si>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</si>
  <si>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</si>
  <si>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</si>
  <si>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</si>
  <si>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</si>
  <si>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</si>
  <si>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</si>
  <si>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</si>
  <si>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</si>
  <si>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</si>
  <si>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</si>
  <si>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</si>
  <si>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</si>
  <si>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</si>
  <si>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</si>
  <si>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</si>
  <si>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</si>
  <si>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</si>
  <si>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</si>
  <si>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</si>
  <si>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</si>
  <si>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</si>
  <si>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</si>
  <si>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</si>
  <si>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</si>
  <si>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</si>
  <si>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</si>
  <si>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</si>
  <si>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</si>
  <si>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</si>
  <si>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</si>
  <si>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</si>
  <si>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</si>
  <si>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</si>
  <si>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</si>
  <si>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</si>
  <si>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</si>
  <si>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</si>
  <si>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</si>
  <si>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</si>
  <si>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</si>
  <si>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</si>
  <si>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</si>
  <si>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</si>
  <si>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</si>
  <si>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</si>
  <si>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</si>
  <si>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</si>
  <si>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</si>
  <si>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</si>
  <si>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</si>
  <si>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</si>
  <si>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</si>
  <si>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</si>
  <si>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</si>
  <si>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</si>
  <si>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</si>
  <si>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</si>
  <si>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</si>
  <si>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</si>
  <si>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</si>
  <si>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</si>
  <si>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</si>
  <si>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</si>
  <si>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</si>
  <si>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</si>
  <si>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</si>
  <si>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</si>
  <si>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</si>
  <si>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</si>
  <si>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</si>
  <si>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</si>
  <si>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</si>
  <si>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</si>
  <si>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</si>
  <si>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</si>
  <si>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</si>
  <si>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</si>
  <si>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</si>
  <si>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</si>
  <si>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</si>
  <si>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</si>
  <si>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</si>
  <si>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</si>
  <si>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</si>
  <si>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</si>
  <si>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</si>
  <si>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</si>
  <si>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</si>
  <si>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</si>
  <si>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</si>
  <si>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</si>
  <si>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</si>
  <si>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</si>
  <si>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</si>
  <si>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</si>
  <si>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</si>
  <si>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</si>
  <si>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</si>
  <si>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</si>
  <si>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</si>
  <si>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</si>
  <si>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</si>
  <si>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</si>
  <si>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</si>
  <si>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</si>
  <si>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</si>
  <si>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</si>
  <si>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</si>
  <si>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</si>
  <si>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</si>
  <si>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</si>
  <si>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</si>
  <si>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</si>
  <si>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</si>
  <si>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</si>
  <si>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</si>
  <si>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</si>
  <si>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</si>
  <si>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</si>
  <si>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</si>
  <si>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</si>
  <si>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</si>
  <si>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</si>
  <si>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</si>
  <si>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</si>
  <si>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</si>
  <si>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</si>
  <si>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</si>
  <si>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</si>
  <si>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</si>
  <si>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</si>
  <si>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</si>
  <si>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</si>
  <si>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</si>
  <si>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</si>
  <si>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</si>
  <si>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</si>
  <si>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</si>
  <si>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</si>
  <si>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</si>
  <si>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</si>
  <si>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</si>
  <si>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</si>
  <si>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</si>
  <si>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</si>
  <si>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</si>
  <si>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</si>
  <si>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</si>
  <si>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</si>
  <si>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</si>
  <si>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</si>
  <si>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</si>
  <si>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</si>
  <si>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</si>
  <si>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</si>
  <si>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</si>
  <si>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</si>
  <si>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</si>
  <si>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</si>
  <si>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</si>
  <si>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</si>
  <si>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</si>
  <si>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</si>
  <si>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</si>
  <si>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</si>
  <si>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</si>
  <si>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</si>
  <si>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</si>
  <si>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</si>
  <si>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</si>
  <si>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</si>
  <si>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</si>
  <si>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</si>
  <si>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</si>
  <si>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</si>
  <si>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</si>
  <si>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</si>
  <si>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</si>
  <si>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</si>
  <si>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</si>
  <si>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</si>
  <si>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</si>
  <si>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</si>
  <si>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</si>
  <si>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</si>
  <si>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</si>
  <si>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</si>
  <si>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</si>
  <si>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</si>
  <si>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</si>
  <si>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</si>
  <si>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</si>
  <si>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</si>
  <si>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</si>
  <si>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</si>
  <si>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</si>
  <si>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</si>
  <si>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</si>
  <si>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</si>
  <si>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</si>
  <si>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</si>
  <si>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</si>
  <si>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</si>
  <si>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</si>
  <si>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</si>
  <si>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</si>
  <si>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</si>
  <si>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</si>
  <si>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</si>
  <si>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</si>
  <si>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</si>
  <si>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</si>
  <si>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</si>
  <si>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</si>
  <si>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</si>
  <si>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</si>
  <si>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</si>
  <si>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</si>
  <si>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</si>
  <si>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</si>
  <si>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</si>
  <si>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</si>
  <si>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</si>
  <si>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</si>
  <si>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</si>
  <si>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</si>
  <si>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</si>
  <si>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</si>
  <si>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</si>
  <si>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</si>
  <si>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</si>
  <si>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</si>
  <si>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</si>
  <si>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</si>
  <si>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</si>
  <si>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</si>
  <si>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</si>
  <si>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</si>
  <si>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</si>
  <si>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</si>
  <si>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</si>
  <si>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</si>
  <si>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</si>
  <si>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</si>
  <si>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</si>
  <si>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</si>
  <si>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</si>
  <si>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</si>
  <si>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</si>
  <si>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</si>
  <si>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</si>
  <si>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</si>
  <si>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</si>
  <si>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</si>
  <si>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</si>
  <si>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</si>
  <si>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</si>
  <si>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</si>
  <si>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</si>
  <si>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</si>
  <si>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</si>
  <si>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</si>
  <si>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</si>
  <si>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</si>
  <si>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</si>
  <si>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</si>
  <si>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</si>
  <si>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</si>
  <si>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</si>
  <si>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</si>
  <si>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</si>
  <si>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</si>
  <si>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</si>
  <si>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</si>
  <si>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</si>
  <si>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</si>
  <si>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</si>
  <si>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</si>
  <si>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</si>
  <si>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</si>
  <si>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</si>
  <si>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</si>
  <si>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</si>
  <si>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</si>
  <si>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</si>
  <si>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</si>
  <si>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</si>
  <si>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</si>
  <si>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</si>
  <si>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</si>
  <si>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</si>
  <si>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</si>
  <si>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</si>
  <si>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</si>
  <si>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</si>
  <si>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</si>
  <si>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</si>
  <si>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</si>
  <si>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</si>
  <si>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</si>
  <si>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</si>
  <si>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</si>
  <si>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</si>
  <si>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</si>
  <si>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</si>
  <si>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</si>
  <si>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</si>
  <si>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</si>
  <si>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</si>
  <si>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</si>
  <si>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</si>
  <si>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</si>
  <si>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</si>
  <si>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</si>
  <si>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</si>
  <si>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</si>
  <si>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</si>
  <si>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</si>
  <si>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</si>
  <si>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</si>
  <si>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</si>
  <si>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</si>
  <si>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</si>
  <si>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</si>
  <si>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</si>
  <si>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</si>
  <si>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</si>
  <si>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</si>
  <si>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</si>
  <si>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</si>
  <si>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</si>
  <si>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</si>
  <si>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</si>
  <si>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</si>
  <si>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</si>
  <si>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</si>
  <si>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</si>
  <si>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</si>
  <si>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</si>
  <si>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</si>
  <si>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</si>
  <si>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</si>
  <si>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</si>
  <si>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</si>
  <si>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</si>
  <si>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</si>
  <si>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</si>
  <si>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</si>
  <si>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</si>
  <si>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</si>
  <si>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</si>
  <si>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</si>
  <si>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</si>
  <si>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</si>
  <si>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</si>
  <si>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</si>
  <si>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</si>
  <si>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</si>
  <si>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</si>
  <si>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</si>
  <si>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</si>
  <si>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</si>
  <si>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</si>
  <si>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</si>
  <si>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</si>
  <si>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</si>
  <si>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</si>
  <si>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</si>
  <si>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</si>
  <si>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</si>
  <si>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</si>
  <si>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</si>
  <si>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</si>
  <si>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</si>
  <si>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</si>
  <si>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</si>
  <si>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</si>
  <si>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</si>
  <si>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</si>
  <si>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</si>
  <si>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</si>
  <si>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</si>
  <si>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</si>
  <si>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</si>
  <si>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</si>
  <si>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</si>
  <si>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</si>
  <si>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</si>
  <si>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</si>
  <si>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</si>
  <si>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</si>
  <si>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</si>
  <si>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</si>
  <si>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</si>
  <si>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</si>
  <si>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</si>
  <si>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</si>
  <si>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</si>
  <si>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</si>
  <si>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</si>
  <si>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</si>
  <si>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</si>
  <si>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</si>
  <si>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</si>
  <si>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</si>
  <si>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</si>
  <si>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</si>
  <si>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</si>
  <si>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</si>
  <si>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</si>
  <si>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</si>
  <si>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</si>
  <si>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</si>
  <si>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</si>
  <si>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</si>
  <si>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</si>
  <si>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</si>
  <si>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</si>
  <si>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</si>
  <si>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</si>
  <si>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</si>
  <si>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</si>
  <si>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</si>
  <si>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</si>
  <si>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</si>
  <si>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</si>
  <si>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</si>
  <si>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</si>
  <si>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</si>
  <si>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</si>
  <si>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</si>
  <si>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</si>
  <si>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</si>
  <si>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</si>
  <si>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</si>
  <si>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</si>
  <si>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</si>
  <si>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</si>
  <si>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</si>
  <si>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</si>
  <si>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</si>
  <si>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</si>
  <si>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</si>
  <si>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</si>
  <si>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</si>
  <si>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</si>
  <si>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</si>
  <si>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</si>
  <si>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</si>
  <si>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</si>
  <si>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</si>
  <si>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</si>
  <si>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</si>
  <si>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</si>
  <si>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</si>
  <si>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</si>
  <si>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</si>
  <si>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</si>
  <si>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</si>
  <si>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</si>
  <si>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</si>
  <si>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</si>
  <si>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</si>
  <si>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</si>
  <si>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</si>
  <si>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</si>
  <si>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</si>
  <si>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</si>
  <si>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</si>
  <si>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</si>
  <si>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</si>
  <si>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</si>
  <si>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</si>
  <si>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</si>
  <si>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</si>
  <si>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</si>
  <si>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</si>
  <si>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</si>
  <si>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</si>
  <si>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</si>
  <si>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</si>
  <si>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</si>
  <si>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</si>
  <si>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</si>
  <si>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</si>
  <si>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</si>
  <si>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</si>
  <si>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</si>
  <si>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</si>
  <si>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</si>
  <si>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</si>
  <si>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</si>
  <si>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</si>
  <si>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</si>
  <si>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</si>
  <si>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</si>
  <si>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</si>
  <si>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</si>
  <si>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</si>
  <si>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</si>
  <si>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</si>
  <si>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</si>
  <si>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</si>
  <si>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</si>
  <si>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</si>
  <si>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</si>
  <si>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</si>
  <si>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</si>
  <si>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</si>
  <si>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</si>
  <si>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</si>
  <si>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</si>
  <si>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</si>
  <si>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</si>
  <si>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</si>
  <si>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</si>
  <si>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</si>
  <si>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</si>
  <si>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</si>
  <si>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</si>
  <si>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</si>
  <si>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</si>
  <si>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</si>
  <si>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</si>
  <si>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</si>
  <si>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</si>
  <si>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</si>
  <si>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</si>
  <si>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</si>
  <si>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</si>
  <si>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</si>
  <si>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</si>
  <si>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</si>
  <si>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</si>
  <si>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</si>
  <si>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</si>
  <si>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</si>
  <si>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</si>
  <si>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</si>
  <si>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</si>
  <si>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</si>
  <si>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</si>
  <si>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</si>
  <si>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</si>
  <si>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</si>
  <si>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</si>
  <si>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</si>
  <si>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</si>
  <si>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</si>
  <si>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</si>
  <si>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</si>
  <si>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</si>
  <si>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</si>
  <si>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</si>
  <si>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</si>
  <si>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</si>
  <si>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</si>
  <si>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</si>
  <si>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</si>
  <si>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</si>
  <si>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</si>
  <si>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</si>
  <si>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</si>
  <si>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</si>
  <si>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</si>
  <si>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</si>
  <si>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</si>
  <si>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</si>
  <si>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</si>
  <si>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</si>
  <si>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</si>
  <si>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</si>
  <si>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</si>
  <si>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</si>
  <si>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</si>
  <si>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</si>
  <si>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</si>
  <si>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</si>
  <si>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</si>
  <si>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</si>
  <si>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</si>
  <si>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</si>
  <si>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</si>
  <si>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</si>
  <si>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</si>
  <si>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</si>
  <si>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</si>
  <si>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</si>
  <si>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</si>
  <si>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</si>
  <si>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</si>
  <si>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</si>
  <si>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</si>
  <si>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</si>
  <si>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</si>
  <si>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</si>
  <si>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</si>
  <si>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</si>
  <si>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</si>
  <si>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</si>
  <si>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</si>
  <si>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</si>
  <si>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</si>
  <si>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</si>
  <si>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</si>
  <si>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</si>
  <si>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</si>
  <si>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</si>
  <si>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</si>
  <si>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</si>
  <si>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</si>
  <si>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</si>
  <si>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</si>
  <si>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</si>
  <si>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</si>
  <si>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</si>
  <si>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</si>
  <si>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</si>
  <si>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</si>
  <si>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</si>
  <si>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</si>
  <si>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</si>
  <si>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</si>
  <si>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</si>
  <si>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</si>
  <si>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</si>
  <si>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</si>
  <si>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</si>
  <si>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</si>
  <si>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</si>
  <si>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</si>
  <si>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</si>
  <si>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</si>
  <si>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</si>
  <si>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</si>
  <si>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</si>
  <si>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</si>
  <si>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</si>
  <si>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</si>
  <si>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</si>
  <si>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</si>
  <si>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</si>
  <si>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</si>
  <si>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</si>
  <si>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</si>
  <si>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</si>
  <si>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</si>
  <si>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</si>
  <si>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</si>
  <si>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</si>
  <si>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</si>
  <si>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</si>
  <si>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</si>
  <si>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</si>
  <si>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</si>
  <si>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</si>
  <si>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</si>
  <si>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</si>
  <si>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</si>
  <si>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</si>
  <si>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</si>
  <si>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</si>
  <si>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</si>
  <si>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</si>
  <si>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</si>
  <si>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</si>
  <si>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</si>
  <si>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</si>
  <si>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</si>
  <si>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</si>
  <si>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</si>
  <si>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</si>
  <si>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</si>
  <si>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</si>
  <si>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</si>
  <si>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</si>
  <si>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</si>
  <si>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</si>
  <si>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</si>
  <si>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</si>
  <si>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</si>
  <si>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</si>
  <si>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</si>
  <si>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</si>
  <si>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</si>
  <si>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</si>
  <si>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</si>
  <si>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</si>
  <si>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</si>
  <si>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</si>
  <si>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</si>
  <si>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</si>
  <si>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</si>
  <si>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</si>
  <si>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</si>
  <si>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</si>
  <si>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</si>
  <si>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</si>
  <si>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</si>
  <si>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</si>
  <si>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</si>
  <si>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</si>
  <si>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</si>
  <si>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</si>
  <si>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</si>
  <si>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</si>
  <si>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</si>
  <si>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</si>
  <si>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</si>
  <si>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</si>
  <si>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</si>
  <si>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</si>
  <si>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</si>
  <si>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</si>
  <si>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</si>
  <si>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</si>
  <si>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</si>
  <si>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</si>
  <si>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</si>
  <si>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</si>
  <si>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</si>
  <si>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</si>
  <si>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</si>
  <si>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</si>
  <si>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</si>
  <si>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</si>
  <si>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</si>
  <si>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</si>
  <si>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</si>
  <si>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</si>
  <si>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</si>
  <si>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</si>
  <si>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</si>
  <si>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</si>
  <si>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</si>
  <si>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</si>
  <si>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</si>
  <si>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</si>
  <si>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</si>
  <si>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</si>
  <si>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</si>
  <si>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</si>
  <si>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</si>
  <si>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</si>
  <si>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</si>
  <si>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</si>
  <si>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</si>
  <si>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</si>
  <si>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</si>
  <si>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</si>
  <si>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</si>
  <si>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</si>
  <si>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</si>
  <si>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</si>
  <si>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</si>
  <si>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</si>
  <si>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</si>
  <si>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</si>
  <si>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</si>
  <si>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</si>
  <si>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</si>
  <si>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</si>
  <si>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</si>
  <si>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</si>
  <si>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</si>
  <si>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</si>
  <si>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</si>
  <si>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</si>
  <si>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</si>
  <si>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</si>
  <si>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</si>
  <si>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</si>
  <si>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</si>
  <si>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</si>
  <si>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</si>
  <si>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</si>
  <si>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</si>
  <si>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</si>
  <si>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</si>
  <si>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</si>
  <si>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</si>
  <si>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</si>
  <si>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</si>
  <si>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</si>
  <si>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</si>
  <si>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</si>
  <si>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</si>
  <si>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</si>
  <si>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</si>
  <si>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</si>
  <si>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</si>
  <si>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</si>
  <si>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</si>
  <si>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</si>
  <si>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</si>
  <si>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</si>
  <si>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</si>
  <si>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</si>
  <si>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</si>
  <si>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</si>
  <si>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</si>
  <si>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</si>
  <si>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</si>
  <si>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</si>
  <si>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</si>
  <si>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</si>
  <si>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</si>
  <si>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</si>
  <si>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</si>
  <si>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</si>
  <si>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</si>
  <si>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</si>
  <si>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</si>
  <si>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</si>
  <si>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</si>
  <si>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</si>
  <si>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</si>
  <si>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</si>
  <si>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</si>
  <si>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</si>
  <si>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</si>
  <si>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</si>
  <si>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</si>
  <si>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</si>
  <si>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</si>
  <si>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</si>
  <si>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</si>
  <si>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</si>
  <si>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</si>
  <si>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</si>
  <si>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</si>
  <si>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</si>
  <si>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</si>
  <si>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</si>
  <si>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</si>
  <si>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</si>
  <si>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</si>
  <si>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</si>
  <si>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</si>
  <si>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</si>
  <si>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</si>
  <si>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</si>
  <si>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</si>
  <si>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</si>
  <si>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</si>
  <si>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</si>
  <si>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</si>
  <si>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</si>
  <si>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</si>
  <si>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</si>
  <si>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</si>
  <si>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</si>
  <si>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</si>
  <si>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</si>
  <si>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</si>
  <si>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</si>
  <si>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</si>
  <si>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</si>
  <si>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</si>
  <si>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</si>
  <si>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</si>
  <si>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</si>
  <si>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</si>
  <si>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</si>
  <si>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</si>
  <si>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</si>
  <si>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</si>
  <si>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</si>
  <si>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</si>
  <si>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</si>
  <si>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</si>
  <si>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</si>
  <si>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</si>
  <si>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</si>
  <si>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</si>
  <si>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</si>
  <si>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</si>
  <si>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</si>
  <si>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</si>
  <si>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</si>
  <si>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</si>
  <si>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</si>
  <si>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</si>
  <si>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</si>
  <si>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</si>
  <si>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</si>
  <si>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</si>
  <si>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</si>
  <si>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</si>
  <si>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</si>
  <si>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</si>
  <si>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</si>
  <si>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</si>
  <si>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</si>
  <si>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</si>
  <si>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</si>
  <si>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</si>
  <si>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</si>
  <si>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</si>
  <si>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</si>
  <si>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</si>
  <si>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</si>
  <si>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</si>
  <si>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</si>
  <si>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</si>
  <si>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</si>
  <si>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</si>
  <si>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</si>
  <si>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</si>
  <si>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</si>
  <si>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</si>
  <si>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</si>
  <si>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</si>
  <si>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</si>
  <si>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</si>
  <si>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</si>
  <si>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</si>
  <si>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</si>
  <si>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</si>
  <si>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</si>
  <si>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</si>
  <si>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</si>
  <si>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</si>
  <si>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</si>
  <si>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</si>
  <si>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</si>
  <si>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</si>
  <si>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</si>
  <si>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</si>
  <si>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</si>
  <si>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</si>
  <si>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</si>
  <si>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</si>
  <si>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</si>
  <si>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</si>
  <si>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</si>
  <si>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</si>
  <si>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</si>
  <si>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</si>
  <si>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</si>
  <si>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</si>
  <si>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</si>
  <si>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</si>
  <si>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</si>
  <si>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</si>
  <si>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</si>
  <si>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</si>
  <si>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</si>
  <si>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</si>
  <si>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</si>
  <si>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</si>
  <si>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</si>
  <si>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</si>
  <si>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</si>
  <si>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</si>
  <si>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</si>
  <si>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</si>
  <si>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</si>
  <si>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</si>
  <si>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</si>
  <si>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</si>
  <si>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</si>
  <si>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</si>
  <si>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</si>
  <si>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</si>
  <si>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</si>
  <si>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</si>
  <si>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</si>
  <si>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</si>
  <si>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</si>
  <si>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</si>
  <si>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</si>
  <si>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</si>
  <si>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</si>
  <si>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</si>
  <si>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</si>
  <si>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</si>
  <si>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</si>
  <si>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</si>
  <si>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</si>
  <si>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</si>
  <si>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</si>
  <si>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</si>
  <si>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</si>
  <si>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</si>
  <si>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</si>
  <si>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</si>
  <si>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</si>
  <si>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</si>
  <si>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</si>
  <si>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</si>
  <si>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</si>
  <si>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</si>
  <si>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</si>
  <si>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</si>
  <si>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</si>
  <si>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</si>
  <si>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</si>
  <si>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</si>
  <si>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</si>
  <si>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</si>
  <si>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</si>
  <si>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</si>
  <si>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</si>
  <si>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</si>
  <si>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</si>
  <si>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</si>
  <si>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</si>
  <si>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</si>
  <si>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</si>
  <si>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</si>
  <si>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</si>
  <si>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</si>
  <si>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</si>
  <si>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</si>
  <si>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</si>
  <si>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</si>
  <si>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</si>
  <si>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</si>
  <si>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</si>
  <si>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</si>
  <si>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</si>
  <si>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</si>
  <si>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</si>
  <si>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</si>
  <si>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</si>
  <si>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</si>
  <si>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</si>
  <si>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</si>
  <si>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</si>
  <si>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</si>
  <si>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</si>
  <si>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</si>
  <si>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</si>
  <si>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</si>
  <si>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</si>
  <si>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</si>
  <si>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</si>
  <si>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</si>
  <si>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</si>
  <si>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</si>
  <si>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</si>
  <si>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</si>
  <si>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</si>
  <si>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</si>
  <si>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</si>
  <si>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</si>
  <si>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</si>
  <si>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</si>
  <si>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</si>
  <si>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</si>
  <si>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</si>
  <si>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</si>
  <si>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</si>
  <si>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</si>
  <si>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</si>
  <si>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</si>
  <si>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</si>
  <si>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</si>
  <si>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</si>
  <si>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</si>
  <si>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</si>
  <si>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</si>
  <si>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</si>
  <si>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</si>
  <si>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</si>
  <si>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</si>
  <si>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</si>
  <si>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</si>
  <si>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</si>
  <si>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</si>
  <si>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</si>
  <si>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</si>
  <si>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</si>
  <si>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</si>
  <si>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</si>
  <si>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</si>
  <si>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</si>
  <si>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</si>
  <si>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</si>
  <si>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</si>
  <si>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</si>
  <si>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</si>
  <si>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</si>
  <si>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</si>
  <si>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</si>
  <si>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</si>
  <si>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</si>
  <si>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</si>
  <si>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</si>
  <si>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</si>
  <si>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</si>
  <si>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</si>
  <si>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</si>
  <si>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</si>
  <si>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</si>
  <si>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</si>
  <si>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</si>
  <si>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</si>
  <si>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</si>
  <si>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</si>
  <si>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</si>
  <si>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</si>
  <si>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</si>
  <si>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</si>
  <si>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</si>
  <si>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</si>
  <si>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</si>
  <si>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</si>
  <si>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</si>
  <si>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</si>
  <si>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</si>
  <si>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</si>
  <si>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</si>
  <si>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</si>
  <si>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</si>
  <si>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</si>
  <si>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</si>
  <si>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</si>
  <si>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</si>
  <si>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</si>
  <si>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</si>
  <si>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</si>
  <si>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</si>
  <si>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</si>
  <si>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</si>
  <si>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</si>
  <si>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</si>
  <si>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</si>
  <si>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</si>
  <si>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</si>
  <si>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</si>
  <si>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</si>
  <si>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</si>
  <si>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</si>
  <si>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</si>
  <si>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</si>
  <si>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</si>
  <si>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</si>
  <si>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</si>
  <si>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</si>
  <si>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</si>
  <si>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</si>
  <si>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</si>
  <si>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</si>
  <si>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</si>
  <si>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</si>
  <si>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</si>
  <si>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</si>
  <si>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</si>
  <si>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</si>
  <si>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</si>
  <si>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</si>
  <si>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</si>
  <si>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</si>
  <si>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</si>
  <si>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</si>
  <si>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</si>
  <si>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</si>
  <si>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</si>
  <si>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</si>
  <si>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</si>
  <si>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</si>
  <si>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</si>
  <si>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</si>
  <si>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</si>
  <si>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</si>
  <si>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</si>
  <si>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</si>
  <si>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</si>
  <si>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</si>
  <si>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</si>
  <si>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</si>
  <si>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</si>
  <si>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</si>
  <si>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</si>
  <si>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</si>
  <si>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</si>
  <si>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</si>
  <si>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</si>
  <si>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</si>
  <si>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</si>
  <si>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</si>
  <si>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</si>
  <si>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</si>
  <si>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</si>
  <si>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</si>
  <si>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</si>
  <si>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</si>
  <si>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</si>
  <si>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</si>
  <si>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</si>
  <si>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</si>
  <si>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</si>
  <si>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</si>
  <si>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</si>
  <si>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</si>
  <si>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</si>
  <si>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</si>
  <si>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</si>
  <si>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</si>
  <si>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</si>
  <si>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</si>
  <si>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</si>
  <si>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</si>
  <si>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</si>
  <si>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</si>
  <si>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</si>
  <si>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</si>
  <si>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</si>
  <si>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</si>
  <si>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</si>
  <si>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</si>
  <si>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</si>
  <si>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</si>
  <si>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</si>
  <si>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</si>
  <si>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</si>
  <si>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</si>
  <si>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</si>
  <si>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</si>
  <si>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</si>
  <si>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</si>
  <si>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</si>
  <si>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</si>
  <si>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</si>
  <si>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</si>
  <si>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</si>
  <si>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</si>
  <si>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</si>
  <si>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</si>
  <si>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</si>
  <si>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</si>
  <si>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</si>
  <si>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</si>
  <si>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</si>
  <si>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</si>
  <si>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</si>
  <si>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</si>
  <si>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</si>
  <si>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</si>
  <si>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</si>
  <si>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</si>
  <si>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</si>
  <si>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</si>
  <si>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</si>
  <si>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</si>
  <si>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</si>
  <si>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</si>
  <si>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</si>
  <si>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</si>
  <si>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</si>
  <si>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</si>
  <si>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</si>
  <si>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</si>
  <si>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</si>
  <si>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</si>
  <si>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</si>
  <si>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</si>
  <si>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</si>
  <si>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</si>
  <si>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</si>
  <si>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</si>
  <si>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</si>
  <si>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</si>
  <si>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</si>
  <si>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</si>
  <si>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</si>
  <si>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</si>
  <si>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</si>
  <si>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</si>
  <si>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</si>
  <si>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</si>
  <si>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</si>
  <si>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</si>
  <si>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</si>
  <si>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</si>
  <si>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</si>
  <si>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</si>
  <si>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</si>
  <si>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</si>
  <si>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</si>
  <si>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</si>
  <si>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</si>
  <si>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</si>
  <si>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</si>
  <si>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</si>
  <si>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</si>
  <si>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</si>
  <si>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</si>
  <si>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</si>
  <si>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</si>
  <si>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</si>
  <si>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</si>
  <si>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</si>
  <si>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</si>
  <si>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</si>
  <si>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</si>
  <si>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</si>
  <si>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</si>
  <si>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</si>
  <si>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</si>
  <si>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</si>
  <si>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</si>
  <si>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</si>
  <si>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</si>
  <si>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</si>
  <si>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</si>
  <si>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</si>
  <si>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</si>
  <si>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</si>
  <si>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</si>
  <si>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</si>
  <si>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</si>
  <si>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</si>
  <si>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</si>
  <si>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</si>
  <si>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</si>
  <si>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</si>
  <si>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</si>
  <si>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</si>
  <si>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</si>
  <si>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</si>
  <si>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</si>
  <si>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</si>
  <si>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</si>
  <si>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</si>
  <si>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</si>
  <si>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</si>
  <si>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</si>
  <si>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</si>
  <si>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</si>
  <si>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</si>
  <si>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</si>
  <si>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</si>
  <si>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</si>
  <si>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</si>
  <si>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</si>
  <si>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</si>
  <si>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</si>
  <si>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</si>
  <si>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</si>
  <si>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</si>
  <si>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</si>
  <si>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</si>
  <si>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</si>
  <si>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</si>
  <si>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</si>
  <si>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</si>
  <si>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</si>
  <si>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</si>
  <si>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</si>
  <si>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</si>
  <si>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</si>
  <si>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</si>
  <si>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</si>
  <si>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</si>
  <si>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</si>
  <si>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</si>
  <si>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</si>
  <si>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</si>
  <si>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</si>
  <si>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</si>
  <si>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</si>
  <si>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</si>
  <si>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</si>
  <si>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</si>
  <si>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</si>
  <si>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</si>
  <si>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</si>
  <si>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</si>
  <si>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</si>
  <si>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</si>
  <si>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</si>
  <si>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</si>
  <si>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</si>
  <si>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</si>
  <si>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</si>
  <si>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</si>
  <si>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</si>
  <si>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</si>
  <si>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</si>
  <si>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</si>
  <si>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</si>
  <si>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</si>
  <si>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</si>
  <si>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</si>
  <si>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</si>
  <si>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</si>
  <si>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</si>
  <si>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</si>
  <si>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</si>
  <si>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</si>
  <si>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</si>
  <si>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</si>
  <si>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</si>
  <si>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</si>
  <si>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</si>
  <si>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</si>
  <si>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</si>
  <si>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</si>
  <si>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</si>
  <si>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</si>
  <si>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</si>
  <si>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</si>
  <si>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</si>
  <si>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</si>
  <si>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</si>
  <si>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</si>
  <si>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</si>
  <si>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</si>
  <si>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</si>
  <si>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</si>
  <si>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</si>
  <si>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</si>
  <si>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</si>
  <si>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</si>
  <si>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</si>
  <si>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</si>
  <si>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</si>
  <si>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</si>
  <si>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</si>
  <si>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</si>
  <si>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</si>
  <si>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</si>
  <si>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</si>
  <si>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</si>
  <si>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</si>
  <si>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</si>
  <si>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</si>
  <si>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</si>
  <si>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</si>
  <si>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</si>
  <si>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</si>
  <si>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</si>
  <si>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</si>
  <si>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</si>
  <si>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</si>
  <si>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</si>
  <si>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</si>
  <si>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</si>
  <si>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</si>
  <si>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</si>
  <si>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</si>
  <si>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</si>
  <si>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</si>
  <si>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</si>
  <si>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</si>
  <si>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</si>
  <si>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</si>
  <si>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</si>
  <si>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</si>
  <si>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</si>
  <si>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</si>
  <si>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</si>
  <si>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</si>
  <si>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</si>
  <si>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</si>
  <si>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</si>
  <si>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</si>
  <si>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</si>
  <si>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</si>
  <si>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</si>
  <si>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</si>
  <si>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</si>
  <si>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</si>
  <si>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</si>
  <si>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</si>
  <si>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</si>
  <si>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</si>
  <si>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</si>
  <si>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</si>
  <si>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</si>
  <si>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</si>
  <si>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</si>
  <si>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</si>
  <si>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</si>
  <si>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</si>
  <si>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</si>
  <si>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</si>
  <si>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</si>
  <si>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</si>
  <si>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</si>
  <si>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</si>
  <si>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</si>
  <si>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</si>
  <si>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</si>
  <si>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</si>
  <si>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</si>
  <si>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</si>
  <si>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</si>
  <si>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</si>
  <si>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</si>
  <si>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</si>
  <si>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</si>
  <si>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</si>
  <si>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</si>
  <si>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</si>
  <si>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</si>
  <si>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</si>
  <si>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</si>
  <si>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</si>
  <si>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</si>
  <si>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</si>
  <si>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</si>
  <si>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</si>
  <si>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</si>
  <si>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</si>
  <si>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</si>
  <si>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</si>
  <si>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</si>
  <si>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</si>
  <si>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</si>
  <si>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</si>
  <si>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</si>
  <si>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</si>
  <si>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</si>
  <si>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</si>
  <si>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</si>
  <si>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</si>
  <si>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</si>
  <si>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</si>
  <si>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</si>
  <si>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</si>
  <si>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</si>
  <si>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</si>
  <si>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</si>
  <si>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</si>
  <si>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</si>
  <si>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</si>
  <si>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</si>
  <si>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</si>
  <si>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</si>
  <si>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</si>
  <si>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</si>
  <si>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</si>
  <si>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</si>
  <si>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</si>
  <si>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</si>
  <si>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</si>
  <si>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</si>
  <si>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</si>
  <si>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</si>
  <si>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</si>
  <si>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</si>
  <si>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</si>
  <si>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</si>
  <si>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</si>
  <si>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</si>
  <si>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</si>
  <si>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</si>
  <si>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</si>
  <si>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</si>
  <si>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</si>
  <si>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</si>
  <si>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</si>
  <si>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</si>
  <si>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</si>
  <si>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</si>
  <si>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</si>
  <si>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</si>
  <si>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</si>
  <si>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</si>
  <si>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</si>
  <si>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</si>
  <si>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</si>
  <si>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</si>
  <si>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</si>
  <si>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</si>
  <si>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</si>
  <si>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</si>
  <si>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</si>
  <si>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</si>
  <si>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</si>
  <si>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</si>
  <si>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</si>
  <si>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</si>
  <si>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</si>
  <si>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</si>
  <si>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</si>
  <si>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</si>
  <si>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</si>
  <si>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</si>
  <si>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</si>
  <si>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</si>
  <si>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</si>
  <si>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</si>
  <si>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</si>
  <si>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</si>
  <si>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</si>
  <si>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</si>
  <si>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</si>
  <si>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</si>
  <si>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</si>
  <si>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</si>
  <si>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</si>
  <si>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</si>
  <si>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</si>
  <si>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</si>
  <si>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</si>
  <si>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</si>
  <si>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</si>
  <si>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</si>
  <si>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</si>
  <si>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</si>
  <si>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</si>
  <si>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</si>
  <si>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</si>
  <si>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</si>
  <si>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</si>
  <si>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</si>
  <si>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</si>
  <si>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</si>
  <si>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</si>
  <si>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</si>
  <si>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</si>
  <si>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</si>
  <si>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</si>
  <si>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</si>
  <si>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</si>
  <si>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</si>
  <si>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</si>
  <si>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</si>
  <si>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</si>
  <si>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</si>
  <si>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</si>
  <si>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</si>
  <si>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</si>
  <si>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</si>
  <si>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</si>
  <si>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</si>
  <si>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</si>
  <si>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</si>
  <si>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</si>
  <si>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</si>
  <si>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</si>
  <si>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</si>
  <si>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</si>
  <si>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</si>
  <si>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</si>
  <si>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</si>
  <si>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</si>
  <si>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</si>
  <si>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</si>
  <si>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</si>
  <si>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</si>
  <si>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</si>
  <si>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</si>
  <si>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</si>
  <si>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</si>
  <si>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</si>
  <si>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</si>
  <si>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</si>
  <si>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</si>
  <si>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</si>
  <si>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</si>
  <si>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</si>
  <si>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</si>
  <si>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</si>
  <si>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</si>
  <si>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</si>
  <si>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</si>
  <si>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</si>
  <si>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</si>
  <si>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</si>
  <si>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</si>
  <si>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</si>
  <si>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</si>
  <si>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</si>
  <si>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</si>
  <si>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</si>
  <si>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</si>
  <si>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</si>
  <si>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</si>
  <si>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</si>
  <si>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</si>
  <si>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</si>
  <si>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</si>
  <si>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</si>
  <si>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</si>
  <si>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</si>
  <si>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</si>
  <si>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</si>
  <si>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</si>
  <si>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</si>
  <si>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</si>
  <si>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</si>
  <si>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</si>
  <si>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</si>
  <si>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</si>
  <si>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</si>
  <si>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</si>
  <si>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</si>
  <si>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</si>
  <si>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</si>
  <si>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</si>
  <si>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</si>
  <si>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</si>
  <si>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</si>
  <si>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</si>
  <si>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</si>
  <si>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</si>
  <si>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</si>
  <si>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</si>
  <si>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</si>
  <si>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</si>
  <si>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</si>
  <si>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</si>
  <si>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</si>
  <si>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</si>
  <si>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</si>
  <si>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</si>
  <si>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</si>
  <si>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</si>
  <si>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</si>
  <si>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</si>
  <si>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</si>
  <si>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</si>
  <si>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</si>
  <si>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</si>
  <si>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</si>
  <si>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</si>
  <si>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</si>
  <si>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</si>
  <si>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</si>
  <si>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</si>
  <si>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</si>
  <si>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</si>
  <si>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</si>
  <si>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</si>
  <si>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</si>
  <si>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</si>
  <si>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</si>
  <si>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</si>
  <si>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</si>
  <si>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</si>
  <si>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</si>
  <si>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</si>
  <si>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</si>
  <si>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</si>
  <si>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</si>
  <si>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</si>
  <si>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</si>
  <si>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</si>
  <si>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</si>
  <si>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</si>
  <si>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</si>
  <si>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</si>
  <si>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</si>
  <si>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</si>
  <si>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</si>
  <si>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</si>
  <si>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</si>
  <si>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</si>
  <si>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</si>
  <si>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</si>
  <si>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</si>
  <si>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</si>
  <si>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</si>
  <si>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</si>
  <si>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</si>
  <si>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</si>
  <si>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</si>
  <si>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</si>
  <si>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</si>
  <si>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</si>
  <si>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</si>
  <si>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</si>
  <si>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</si>
  <si>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</si>
  <si>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</si>
  <si>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</si>
  <si>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</si>
  <si>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</si>
  <si>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</si>
  <si>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</si>
  <si>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</si>
  <si>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</si>
  <si>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</si>
  <si>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</si>
  <si>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</si>
  <si>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</si>
  <si>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</si>
  <si>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</si>
  <si>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</si>
  <si>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</si>
  <si>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</si>
  <si>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</si>
  <si>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</si>
  <si>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</si>
  <si>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</si>
  <si>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</si>
  <si>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</si>
  <si>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</si>
  <si>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</si>
  <si>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</si>
  <si>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</si>
  <si>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</si>
  <si>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</si>
  <si>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</si>
  <si>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</si>
  <si>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</si>
  <si>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</si>
  <si>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</si>
  <si>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</si>
  <si>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</si>
  <si>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</si>
  <si>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</si>
  <si>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</si>
  <si>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</si>
  <si>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</si>
  <si>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</si>
  <si>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</si>
  <si>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</si>
  <si>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</si>
  <si>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</si>
  <si>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</si>
  <si>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</si>
  <si>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</si>
  <si>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</si>
  <si>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</si>
  <si>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</si>
  <si>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</si>
  <si>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</si>
  <si>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</si>
  <si>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</si>
  <si>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</si>
  <si>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</si>
  <si>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</si>
  <si>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</si>
  <si>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</si>
  <si>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</si>
  <si>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</si>
  <si>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</si>
  <si>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</si>
  <si>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</si>
  <si>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</si>
  <si>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</si>
  <si>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</si>
  <si>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</si>
  <si>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</si>
  <si>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</si>
  <si>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</si>
  <si>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</si>
  <si>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</si>
  <si>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</si>
  <si>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</si>
  <si>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</si>
  <si>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</si>
  <si>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</si>
  <si>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</si>
  <si>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</si>
  <si>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</si>
  <si>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</si>
  <si>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</si>
  <si>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</si>
  <si>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</si>
  <si>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</si>
  <si>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</si>
  <si>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</si>
  <si>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</si>
  <si>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</si>
  <si>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</si>
  <si>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</si>
  <si>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</si>
  <si>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</si>
  <si>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</si>
  <si>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</si>
  <si>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</si>
  <si>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</si>
  <si>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</si>
  <si>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</si>
  <si>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</si>
  <si>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</si>
  <si>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</si>
  <si>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</si>
  <si>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</si>
  <si>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</si>
  <si>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</si>
  <si>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</si>
  <si>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</si>
  <si>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</si>
  <si>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</si>
  <si>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</si>
  <si>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</si>
  <si>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</si>
  <si>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</si>
  <si>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</si>
  <si>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</si>
  <si>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</si>
  <si>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</si>
  <si>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</si>
  <si>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</si>
  <si>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</si>
  <si>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</si>
  <si>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</si>
  <si>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</si>
  <si>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</si>
  <si>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</si>
  <si>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</si>
  <si>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</si>
  <si>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</si>
  <si>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</si>
  <si>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</si>
  <si>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</si>
  <si>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</si>
  <si>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</si>
  <si>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</si>
  <si>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</si>
  <si>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</si>
  <si>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</si>
  <si>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</si>
  <si>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</si>
  <si>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</si>
  <si>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</si>
  <si>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</si>
  <si>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</si>
  <si>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</si>
  <si>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</si>
  <si>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</si>
  <si>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</si>
  <si>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</si>
  <si>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</si>
  <si>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</si>
  <si>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</si>
  <si>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</si>
  <si>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</si>
  <si>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</si>
  <si>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</si>
  <si>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</si>
  <si>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</si>
  <si>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</si>
  <si>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</si>
  <si>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</si>
  <si>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</si>
  <si>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</si>
  <si>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</si>
  <si>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</si>
  <si>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</si>
  <si>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</si>
  <si>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</si>
  <si>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</si>
  <si>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</si>
  <si>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</si>
  <si>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</si>
  <si>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</si>
  <si>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</si>
  <si>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</si>
  <si>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</si>
  <si>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</si>
  <si>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</si>
  <si>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</si>
  <si>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</si>
  <si>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</si>
  <si>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</si>
  <si>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</si>
  <si>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</si>
  <si>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</si>
  <si>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</si>
  <si>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</si>
  <si>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</si>
  <si>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</si>
  <si>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</si>
  <si>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</si>
  <si>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</si>
  <si>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</si>
  <si>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</si>
  <si>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</si>
  <si>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</si>
  <si>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</si>
  <si>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</si>
  <si>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</si>
  <si>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</si>
  <si>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</si>
  <si>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</si>
  <si>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</si>
  <si>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</si>
  <si>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</si>
  <si>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</si>
  <si>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</si>
  <si>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</si>
  <si>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</si>
  <si>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</si>
  <si>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</si>
  <si>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</si>
  <si>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</si>
  <si>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</si>
  <si>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</si>
  <si>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</si>
  <si>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</si>
  <si>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</si>
  <si>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</si>
  <si>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</si>
  <si>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</si>
  <si>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</si>
  <si>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</si>
  <si>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</si>
  <si>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</si>
  <si>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</si>
  <si>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</si>
  <si>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</si>
  <si>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</si>
  <si>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</si>
  <si>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</si>
  <si>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</si>
  <si>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</si>
  <si>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</si>
  <si>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</si>
  <si>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</si>
  <si>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</si>
  <si>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</si>
  <si>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</si>
  <si>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</si>
  <si>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</si>
  <si>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</si>
  <si>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</si>
  <si>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</si>
  <si>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</si>
  <si>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</si>
  <si>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</si>
  <si>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</si>
  <si>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</si>
  <si>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</si>
  <si>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</si>
  <si>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</si>
  <si>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</si>
  <si>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</si>
  <si>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</si>
  <si>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</si>
  <si>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</si>
  <si>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</si>
  <si>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</si>
  <si>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</si>
  <si>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</si>
  <si>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</si>
  <si>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</si>
  <si>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</si>
  <si>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</si>
  <si>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</si>
  <si>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</si>
  <si>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</si>
  <si>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</si>
  <si>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</si>
  <si>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</si>
  <si>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</si>
  <si>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</si>
  <si>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</si>
  <si>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</si>
  <si>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</si>
  <si>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</si>
  <si>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</si>
  <si>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</si>
  <si>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</si>
  <si>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</si>
  <si>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</si>
  <si>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</si>
  <si>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</si>
  <si>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</si>
  <si>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</si>
  <si>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</si>
  <si>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</si>
  <si>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</si>
  <si>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</si>
  <si>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</si>
  <si>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</si>
  <si>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</si>
  <si>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</si>
  <si>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</si>
  <si>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</si>
  <si>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</si>
  <si>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</si>
  <si>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</si>
  <si>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</si>
  <si>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</si>
  <si>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</si>
  <si>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</si>
  <si>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</si>
  <si>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</si>
  <si>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</si>
  <si>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</si>
  <si>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</si>
  <si>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</si>
  <si>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</si>
  <si>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</si>
  <si>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</si>
  <si>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</si>
  <si>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</si>
  <si>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</si>
  <si>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</si>
  <si>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</si>
  <si>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</si>
  <si>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</si>
  <si>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</si>
  <si>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</si>
  <si>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</si>
  <si>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</si>
  <si>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</si>
  <si>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</si>
  <si>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</si>
  <si>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</si>
  <si>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</si>
  <si>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</si>
  <si>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</si>
  <si>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</si>
  <si>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</si>
  <si>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</si>
  <si>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</si>
  <si>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</si>
  <si>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</si>
  <si>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</si>
  <si>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</si>
  <si>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</si>
  <si>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</si>
  <si>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</si>
  <si>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</si>
  <si>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</si>
  <si>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</si>
  <si>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</si>
  <si>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</si>
  <si>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</si>
  <si>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</si>
  <si>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</si>
  <si>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</si>
  <si>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</si>
  <si>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</si>
  <si>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</si>
  <si>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</si>
  <si>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</si>
  <si>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</si>
  <si>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</si>
  <si>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</si>
  <si>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</si>
  <si>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</si>
  <si>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</si>
  <si>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</si>
  <si>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</si>
  <si>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</si>
  <si>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</si>
  <si>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</si>
  <si>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</si>
  <si>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</si>
  <si>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</si>
  <si>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</si>
  <si>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</si>
  <si>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</si>
  <si>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</si>
  <si>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</si>
  <si>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</si>
  <si>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</si>
  <si>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</si>
  <si>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</si>
  <si>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</si>
  <si>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</si>
  <si>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</si>
  <si>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</si>
  <si>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</si>
  <si>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</si>
  <si>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</si>
  <si>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</si>
  <si>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</si>
  <si>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</si>
  <si>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</si>
  <si>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</si>
  <si>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</si>
  <si>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</si>
  <si>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</si>
  <si>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</si>
  <si>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</si>
  <si>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</si>
  <si>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</si>
  <si>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</si>
  <si>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</si>
  <si>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</si>
  <si>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</si>
  <si>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</si>
  <si>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</si>
  <si>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</si>
  <si>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</si>
  <si>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</si>
  <si>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</si>
  <si>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</si>
  <si>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</si>
  <si>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</si>
  <si>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</si>
  <si>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</si>
  <si>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</si>
  <si>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</si>
  <si>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</si>
  <si>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</si>
  <si>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</si>
  <si>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</si>
  <si>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</si>
  <si>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</si>
  <si>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</si>
  <si>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</si>
  <si>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</si>
  <si>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</si>
  <si>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</si>
  <si>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</si>
  <si>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</si>
  <si>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</si>
  <si>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</si>
  <si>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</si>
  <si>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</si>
  <si>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</si>
  <si>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</si>
  <si>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</si>
  <si>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</si>
  <si>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</si>
  <si>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</si>
  <si>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</si>
  <si>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</si>
  <si>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</si>
  <si>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</si>
  <si>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</si>
  <si>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</si>
  <si>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</si>
  <si>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</si>
  <si>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</si>
  <si>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</si>
  <si>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</si>
  <si>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</si>
  <si>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</si>
  <si>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</si>
  <si>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</si>
  <si>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</si>
  <si>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</si>
  <si>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</si>
  <si>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</si>
  <si>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</si>
  <si>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</si>
  <si>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</si>
  <si>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</si>
  <si>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</si>
  <si>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</si>
  <si>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</si>
  <si>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</si>
  <si>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</si>
  <si>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</si>
  <si>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</si>
  <si>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</si>
  <si>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</si>
  <si>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</si>
  <si>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</si>
  <si>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</si>
  <si>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</si>
  <si>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</si>
  <si>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</si>
  <si>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</si>
  <si>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</si>
  <si>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</si>
  <si>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</si>
  <si>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</si>
  <si>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</si>
  <si>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</si>
  <si>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</si>
  <si>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</si>
  <si>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</si>
  <si>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</si>
  <si>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</si>
  <si>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</si>
  <si>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</si>
  <si>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</si>
  <si>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</si>
  <si>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</si>
  <si>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</si>
  <si>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</si>
  <si>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</si>
  <si>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</si>
  <si>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</si>
  <si>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</si>
  <si>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</si>
  <si>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</si>
  <si>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</si>
  <si>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</si>
  <si>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</si>
  <si>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</si>
  <si>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</si>
  <si>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</si>
  <si>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</si>
  <si>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</si>
  <si>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</si>
  <si>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</si>
  <si>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</si>
  <si>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</si>
  <si>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</si>
  <si>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</si>
  <si>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</si>
  <si>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</si>
  <si>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</si>
  <si>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</si>
  <si>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</si>
  <si>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</si>
  <si>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</si>
  <si>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</si>
  <si>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</si>
  <si>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</si>
  <si>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</si>
  <si>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</si>
  <si>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</si>
  <si>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</si>
  <si>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</si>
  <si>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</si>
  <si>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</si>
  <si>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</si>
  <si>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</si>
  <si>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</si>
  <si>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</si>
  <si>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</si>
  <si>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</si>
  <si>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</si>
  <si>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</si>
  <si>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</si>
  <si>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</si>
  <si>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</si>
  <si>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</si>
  <si>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</si>
  <si>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</si>
  <si>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</si>
  <si>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</si>
  <si>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</si>
  <si>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</si>
  <si>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</si>
  <si>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</si>
  <si>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</si>
  <si>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</si>
  <si>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</si>
  <si>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</si>
  <si>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</si>
  <si>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</si>
  <si>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</si>
  <si>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</si>
  <si>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</si>
  <si>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</si>
  <si>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</si>
  <si>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</si>
  <si>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</si>
  <si>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</si>
  <si>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</si>
  <si>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</si>
  <si>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</si>
  <si>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</si>
  <si>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</si>
  <si>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</si>
  <si>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</si>
  <si>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</si>
  <si>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</si>
  <si>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</si>
  <si>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</si>
  <si>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</si>
  <si>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</si>
  <si>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</si>
  <si>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</si>
  <si>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</si>
  <si>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</si>
  <si>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</si>
  <si>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</si>
  <si>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</si>
  <si>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</si>
  <si>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</si>
  <si>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</si>
  <si>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</si>
  <si>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</si>
  <si>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</si>
  <si>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</si>
  <si>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</si>
  <si>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</si>
  <si>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</si>
  <si>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</si>
  <si>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</si>
  <si>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</si>
  <si>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</si>
  <si>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</si>
  <si>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</si>
  <si>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</si>
  <si>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</si>
  <si>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</si>
  <si>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</si>
  <si>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</si>
  <si>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</si>
  <si>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</si>
  <si>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</si>
  <si>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</si>
  <si>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</si>
  <si>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</si>
  <si>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</si>
  <si>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</si>
  <si>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</si>
  <si>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</si>
  <si>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</si>
  <si>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</si>
  <si>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</si>
  <si>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</si>
  <si>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</si>
  <si>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</si>
  <si>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</si>
  <si>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</si>
  <si>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</si>
  <si>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</si>
  <si>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</si>
  <si>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</si>
  <si>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</si>
  <si>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</si>
  <si>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</si>
  <si>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</si>
  <si>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</si>
  <si>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</si>
  <si>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</si>
  <si>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</si>
  <si>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</si>
  <si>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</si>
  <si>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</si>
  <si>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</si>
  <si>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</si>
  <si>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</si>
  <si>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</si>
  <si>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</si>
  <si>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</si>
  <si>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</si>
  <si>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</si>
  <si>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</si>
  <si>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</si>
  <si>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</si>
  <si>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</si>
  <si>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</si>
  <si>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</si>
  <si>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</si>
  <si>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</si>
  <si>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</si>
  <si>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</si>
  <si>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</si>
  <si>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</si>
  <si>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</si>
  <si>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</si>
  <si>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</si>
  <si>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</si>
  <si>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</si>
  <si>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</si>
  <si>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</si>
  <si>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</si>
  <si>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</si>
  <si>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</si>
  <si>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</si>
  <si>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</si>
  <si>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</si>
  <si>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</si>
  <si>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</si>
  <si>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</si>
  <si>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</si>
  <si>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</si>
  <si>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</si>
  <si>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</si>
  <si>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</si>
  <si>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</si>
  <si>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</si>
  <si>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</si>
  <si>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</si>
  <si>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</si>
  <si>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</si>
  <si>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</si>
  <si>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</si>
  <si>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</si>
  <si>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</si>
  <si>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</si>
  <si>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</si>
  <si>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</si>
  <si>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</si>
  <si>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</si>
  <si>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</si>
  <si>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</si>
  <si>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</si>
  <si>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</si>
  <si>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</si>
  <si>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</si>
  <si>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</si>
  <si>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</si>
  <si>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</si>
  <si>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</si>
  <si>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</si>
  <si>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</si>
  <si>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</si>
  <si>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</si>
  <si>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</si>
  <si>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</si>
  <si>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</si>
  <si>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</si>
  <si>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</si>
  <si>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</si>
  <si>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</si>
  <si>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</si>
  <si>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</si>
  <si>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</si>
  <si>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</si>
  <si>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</si>
  <si>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</si>
  <si>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</si>
  <si>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</si>
  <si>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</si>
  <si>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</si>
  <si>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</si>
  <si>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</si>
  <si>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</si>
  <si>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</si>
  <si>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</si>
  <si>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</si>
  <si>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</si>
  <si>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</si>
  <si>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</si>
  <si>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</si>
  <si>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</si>
  <si>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</si>
  <si>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</si>
  <si>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</si>
  <si>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</si>
  <si>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</si>
  <si>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</si>
  <si>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</si>
  <si>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</si>
  <si>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</si>
  <si>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</si>
  <si>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</si>
  <si>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</si>
  <si>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</si>
  <si>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</si>
  <si>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</si>
  <si>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</si>
  <si>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</si>
  <si>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</si>
  <si>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</si>
  <si>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</si>
  <si>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</si>
  <si>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</si>
  <si>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</si>
  <si>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</si>
  <si>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</si>
  <si>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</si>
  <si>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</si>
  <si>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</si>
  <si>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</si>
  <si>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</si>
  <si>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</si>
  <si>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</si>
  <si>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</si>
  <si>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</si>
  <si>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</si>
  <si>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</si>
  <si>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</si>
  <si>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</si>
  <si>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</si>
  <si>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</si>
  <si>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</si>
  <si>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</si>
  <si>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</si>
  <si>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</si>
  <si>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</si>
  <si>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</si>
  <si>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</si>
  <si>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</si>
  <si>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</si>
  <si>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</si>
  <si>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</si>
  <si>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</si>
  <si>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</si>
  <si>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</si>
  <si>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</si>
  <si>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</si>
  <si>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</si>
  <si>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</si>
  <si>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</si>
  <si>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</si>
  <si>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</si>
  <si>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</si>
  <si>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</si>
  <si>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</si>
  <si>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</si>
  <si>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</si>
  <si>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</si>
  <si>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</si>
  <si>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</si>
  <si>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</si>
  <si>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</si>
  <si>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</si>
  <si>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</si>
  <si>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</si>
  <si>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</si>
  <si>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</si>
  <si>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</si>
  <si>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</si>
  <si>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</si>
  <si>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</si>
  <si>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</si>
  <si>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</si>
  <si>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</si>
  <si>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</si>
  <si>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</si>
  <si>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</si>
  <si>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</si>
  <si>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</si>
  <si>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</si>
  <si>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</si>
  <si>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</si>
  <si>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</si>
  <si>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</si>
  <si>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</si>
  <si>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</si>
  <si>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</si>
  <si>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</si>
  <si>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</si>
  <si>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</si>
  <si>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</si>
  <si>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</si>
  <si>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</si>
  <si>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</si>
  <si>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</si>
  <si>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</si>
  <si>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</si>
  <si>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</si>
  <si>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</si>
  <si>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</si>
  <si>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</si>
  <si>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</si>
  <si>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</si>
  <si>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</si>
  <si>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</si>
  <si>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</si>
  <si>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</si>
  <si>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</si>
  <si>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</si>
  <si>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</si>
  <si>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</si>
  <si>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</si>
  <si>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</si>
  <si>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</si>
  <si>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</si>
  <si>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</si>
  <si>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</si>
  <si>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</si>
  <si>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</si>
  <si>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</si>
  <si>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</si>
  <si>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</si>
  <si>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</si>
  <si>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</si>
  <si>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</si>
  <si>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</si>
  <si>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</si>
  <si>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</si>
  <si>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</si>
  <si>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</si>
  <si>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</si>
  <si>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</si>
  <si>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</si>
  <si>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</si>
  <si>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</si>
  <si>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</si>
  <si>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</si>
  <si>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</si>
  <si>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</si>
  <si>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</si>
  <si>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</si>
  <si>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</si>
  <si>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</si>
  <si>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</si>
  <si>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</si>
  <si>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</si>
  <si>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</si>
  <si>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</si>
  <si>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</si>
  <si>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</si>
  <si>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</si>
  <si>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</si>
  <si>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</si>
  <si>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</si>
  <si>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</si>
  <si>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</si>
  <si>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</si>
  <si>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</si>
  <si>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</si>
  <si>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</si>
  <si>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</si>
  <si>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</si>
  <si>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</si>
  <si>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</si>
  <si>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</si>
  <si>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</si>
  <si>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</si>
  <si>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</si>
  <si>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</si>
  <si>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</si>
  <si>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</si>
  <si>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</si>
  <si>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</si>
  <si>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</si>
  <si>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</si>
  <si>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</si>
  <si>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</si>
  <si>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</si>
  <si>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</si>
  <si>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</si>
  <si>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</si>
  <si>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</si>
  <si>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</si>
  <si>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</si>
  <si>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</si>
  <si>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</si>
  <si>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</si>
  <si>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</si>
  <si>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</si>
  <si>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</si>
  <si>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</si>
  <si>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</si>
  <si>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</si>
  <si>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</si>
  <si>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</si>
  <si>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</si>
  <si>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</si>
  <si>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</si>
  <si>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</si>
  <si>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</si>
  <si>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</si>
  <si>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</si>
  <si>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</si>
  <si>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</si>
  <si>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</si>
  <si>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</si>
  <si>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</si>
  <si>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</si>
  <si>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</si>
  <si>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</si>
  <si>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</si>
  <si>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</si>
  <si>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</si>
  <si>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</si>
  <si>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</si>
  <si>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</si>
  <si>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</si>
  <si>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</si>
  <si>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</si>
  <si>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</si>
  <si>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</si>
  <si>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</si>
  <si>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</si>
  <si>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</si>
  <si>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</si>
  <si>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</si>
  <si>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</si>
  <si>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</si>
  <si>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</si>
  <si>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</si>
  <si>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</si>
  <si>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</si>
  <si>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</si>
  <si>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</si>
  <si>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</si>
  <si>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</si>
  <si>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</si>
  <si>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</si>
  <si>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</si>
  <si>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</si>
  <si>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</si>
  <si>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</si>
  <si>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</si>
  <si>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</si>
  <si>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</si>
  <si>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</si>
  <si>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</si>
  <si>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</si>
  <si>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</si>
  <si>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</si>
  <si>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</si>
  <si>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</si>
  <si>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</si>
  <si>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</si>
  <si>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</si>
  <si>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</si>
  <si>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</si>
  <si>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</si>
  <si>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</si>
  <si>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</si>
  <si>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</si>
  <si>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</si>
  <si>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</si>
  <si>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</si>
  <si>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</si>
  <si>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</si>
  <si>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</si>
  <si>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</si>
  <si>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</si>
  <si>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</si>
  <si>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</si>
  <si>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</si>
  <si>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</si>
  <si>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</si>
  <si>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</si>
  <si>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</si>
  <si>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</si>
  <si>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</si>
  <si>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</si>
  <si>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</si>
  <si>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</si>
  <si>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</si>
  <si>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</si>
  <si>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</si>
  <si>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</si>
  <si>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</si>
  <si>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</si>
  <si>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</si>
  <si>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</si>
  <si>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</si>
  <si>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</si>
  <si>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</si>
  <si>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</si>
  <si>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</si>
  <si>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</si>
  <si>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</si>
  <si>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</si>
  <si>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</si>
  <si>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</si>
  <si>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</si>
  <si>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</si>
  <si>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</si>
  <si>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</si>
  <si>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</si>
  <si>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</si>
  <si>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</si>
  <si>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</si>
  <si>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</si>
  <si>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</si>
  <si>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</si>
  <si>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</si>
  <si>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</si>
  <si>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</si>
  <si>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</si>
  <si>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</si>
  <si>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</si>
  <si>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</si>
  <si>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</si>
  <si>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</si>
  <si>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</si>
  <si>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</si>
  <si>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</si>
  <si>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</si>
  <si>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</si>
  <si>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</si>
  <si>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</si>
  <si>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</si>
  <si>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</si>
  <si>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</si>
  <si>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</si>
  <si>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</si>
  <si>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</si>
  <si>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</si>
  <si>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</si>
  <si>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</si>
  <si>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</si>
  <si>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</si>
  <si>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</si>
  <si>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</si>
  <si>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</si>
  <si>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</si>
  <si>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</si>
  <si>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</si>
  <si>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</si>
  <si>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</si>
  <si>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</si>
  <si>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</si>
  <si>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</si>
  <si>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</si>
  <si>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</si>
  <si>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</si>
  <si>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</si>
  <si>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</si>
  <si>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</si>
  <si>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</si>
  <si>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</si>
  <si>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</si>
  <si>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</si>
  <si>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</si>
  <si>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</si>
  <si>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</si>
  <si>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</si>
  <si>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</si>
  <si>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</si>
  <si>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</si>
  <si>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</si>
  <si>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</si>
  <si>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</si>
  <si>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</si>
  <si>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</si>
  <si>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</si>
  <si>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</si>
  <si>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</si>
  <si>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</si>
  <si>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</si>
  <si>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</si>
  <si>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</si>
  <si>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</si>
  <si>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</si>
  <si>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</si>
  <si>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</si>
  <si>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</si>
  <si>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</si>
  <si>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</si>
  <si>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</si>
  <si>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</si>
  <si>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</si>
  <si>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</si>
  <si>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</si>
  <si>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</si>
  <si>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</si>
  <si>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</si>
  <si>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</si>
  <si>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</si>
  <si>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</si>
  <si>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</si>
  <si>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</si>
  <si>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</si>
  <si>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</si>
  <si>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</si>
  <si>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</si>
  <si>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</si>
  <si>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</si>
  <si>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</si>
  <si>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</si>
  <si>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</si>
  <si>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</si>
  <si>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</si>
  <si>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</si>
  <si>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</si>
  <si>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</si>
  <si>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</si>
  <si>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</si>
  <si>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</si>
  <si>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</si>
  <si>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</si>
  <si>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</si>
  <si>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</si>
  <si>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</si>
  <si>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</si>
  <si>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</si>
  <si>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</si>
  <si>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</si>
  <si>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</si>
  <si>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</si>
  <si>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</si>
  <si>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</si>
  <si>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</si>
  <si>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</si>
  <si>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</si>
  <si>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</si>
  <si>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</si>
  <si>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</si>
  <si>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</si>
  <si>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</si>
  <si>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</si>
  <si>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</si>
  <si>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</si>
  <si>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</si>
  <si>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</si>
  <si>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</si>
  <si>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</si>
  <si>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</si>
  <si>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</si>
  <si>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</si>
  <si>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</si>
  <si>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</si>
  <si>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</si>
  <si>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</si>
  <si>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</si>
  <si>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</si>
  <si>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</si>
  <si>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</si>
  <si>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</si>
  <si>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</si>
  <si>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</si>
  <si>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</si>
  <si>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</si>
  <si>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</si>
  <si>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</si>
  <si>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</si>
  <si>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</si>
  <si>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</si>
  <si>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</si>
  <si>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</si>
  <si>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</si>
  <si>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</si>
  <si>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</si>
  <si>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</si>
  <si>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</si>
  <si>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</si>
  <si>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</si>
  <si>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</si>
  <si>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</si>
  <si>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</si>
  <si>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</si>
  <si>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</si>
  <si>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</si>
  <si>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</si>
  <si>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</si>
  <si>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</si>
  <si>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</si>
  <si>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</si>
  <si>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</si>
  <si>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</si>
  <si>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</si>
  <si>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</si>
  <si>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</si>
  <si>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</si>
  <si>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</si>
  <si>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</si>
  <si>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</si>
  <si>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</si>
  <si>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</si>
  <si>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</si>
  <si>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</si>
  <si>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</si>
  <si>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</si>
  <si>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</si>
  <si>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</si>
  <si>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</si>
  <si>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</si>
  <si>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</si>
  <si>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</si>
  <si>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</si>
  <si>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</si>
  <si>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</si>
  <si>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</si>
  <si>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</si>
  <si>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</si>
  <si>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</si>
  <si>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</si>
  <si>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</si>
  <si>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</si>
  <si>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</si>
  <si>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</si>
  <si>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</si>
  <si>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</si>
  <si>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</si>
  <si>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</si>
  <si>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</si>
  <si>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</si>
  <si>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</si>
  <si>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</si>
  <si>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</si>
  <si>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</si>
  <si>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</si>
  <si>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</si>
  <si>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</si>
  <si>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</si>
  <si>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</si>
  <si>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</si>
  <si>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</si>
  <si>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</si>
  <si>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</si>
  <si>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</si>
  <si>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</si>
  <si>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</si>
  <si>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</si>
  <si>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</si>
  <si>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</si>
  <si>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</si>
  <si>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</si>
  <si>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</si>
  <si>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</si>
  <si>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</si>
  <si>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</si>
  <si>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</si>
  <si>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</si>
  <si>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</si>
  <si>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</si>
  <si>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</si>
  <si>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</si>
  <si>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</si>
  <si>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</si>
  <si>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</si>
  <si>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</si>
  <si>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</si>
  <si>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</si>
  <si>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</si>
  <si>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</si>
  <si>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</si>
  <si>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</si>
  <si>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</si>
  <si>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</si>
  <si>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</si>
  <si>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</si>
  <si>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</si>
  <si>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</si>
  <si>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</si>
  <si>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</si>
  <si>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</si>
  <si>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</si>
  <si>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</si>
  <si>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</si>
  <si>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</si>
  <si>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</si>
  <si>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</si>
  <si>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</si>
  <si>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</si>
  <si>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</si>
  <si>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</si>
  <si>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</si>
  <si>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</si>
  <si>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</si>
  <si>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</si>
  <si>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</si>
  <si>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</si>
  <si>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</si>
  <si>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</si>
  <si>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</si>
  <si>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</si>
  <si>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</si>
  <si>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</si>
  <si>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</si>
  <si>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</si>
  <si>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</si>
  <si>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</si>
  <si>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</si>
  <si>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</si>
  <si>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</si>
  <si>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</si>
  <si>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</si>
  <si>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</si>
  <si>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</si>
  <si>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</si>
  <si>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</si>
  <si>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</si>
  <si>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</si>
  <si>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</si>
  <si>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</si>
  <si>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</si>
  <si>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</si>
  <si>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</si>
  <si>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</si>
  <si>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</si>
  <si>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</si>
  <si>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</si>
  <si>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</si>
  <si>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</si>
  <si>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</si>
  <si>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</si>
  <si>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</si>
  <si>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</si>
  <si>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</si>
  <si>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</si>
  <si>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</si>
  <si>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</si>
  <si>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</si>
  <si>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</si>
  <si>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</si>
  <si>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</si>
  <si>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</si>
  <si>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</si>
  <si>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</si>
  <si>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</si>
  <si>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</si>
  <si>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</si>
  <si>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</si>
  <si>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</si>
  <si>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</si>
  <si>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</si>
  <si>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</si>
  <si>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</si>
  <si>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</si>
  <si>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</si>
  <si>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</si>
  <si>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</si>
  <si>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</si>
  <si>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</si>
  <si>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</si>
  <si>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</si>
  <si>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</si>
  <si>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</si>
  <si>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</si>
  <si>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</si>
  <si>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</si>
  <si>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</si>
  <si>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</si>
  <si>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</si>
  <si>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</si>
  <si>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</si>
  <si>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</si>
  <si>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</si>
  <si>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</si>
  <si>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</si>
  <si>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</si>
  <si>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</si>
  <si>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</si>
  <si>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</si>
  <si>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</si>
  <si>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</si>
  <si>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</si>
  <si>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</si>
  <si>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</si>
  <si>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</si>
  <si>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</si>
  <si>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</si>
  <si>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</si>
  <si>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</si>
  <si>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</si>
  <si>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</si>
  <si>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</si>
  <si>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</si>
  <si>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</si>
  <si>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</si>
  <si>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</si>
  <si>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</si>
  <si>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</si>
  <si>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</si>
  <si>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</si>
  <si>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</si>
  <si>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</si>
  <si>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</si>
  <si>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</si>
  <si>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</si>
  <si>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</si>
  <si>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</si>
  <si>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</si>
  <si>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</si>
  <si>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</si>
  <si>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</si>
  <si>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</si>
  <si>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</si>
  <si>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</si>
  <si>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</si>
  <si>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</si>
  <si>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</si>
  <si>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</si>
  <si>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</si>
  <si>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</si>
  <si>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</si>
  <si>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</si>
  <si>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</si>
  <si>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</si>
  <si>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</si>
  <si>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</si>
  <si>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</si>
  <si>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</si>
  <si>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</si>
  <si>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</si>
  <si>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</si>
  <si>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</si>
  <si>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</si>
  <si>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</si>
  <si>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</si>
  <si>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</si>
  <si>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</si>
  <si>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</si>
  <si>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</si>
  <si>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</si>
  <si>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</si>
  <si>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</si>
  <si>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</si>
  <si>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</si>
  <si>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</si>
  <si>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</si>
  <si>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</si>
  <si>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</si>
  <si>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</si>
  <si>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</si>
  <si>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</si>
  <si>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</si>
  <si>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</si>
  <si>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</si>
  <si>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</si>
  <si>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</si>
  <si>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</si>
  <si>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</si>
  <si>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</si>
  <si>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</si>
  <si>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</si>
  <si>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</si>
  <si>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</si>
  <si>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</si>
  <si>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</si>
  <si>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</si>
  <si>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</si>
  <si>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</si>
  <si>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</si>
  <si>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</si>
  <si>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</si>
  <si>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</si>
  <si>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</si>
  <si>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</si>
  <si>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</si>
  <si>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</si>
  <si>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</si>
  <si>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</si>
  <si>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</si>
  <si>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</si>
  <si>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</si>
  <si>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</si>
  <si>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</si>
  <si>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</si>
  <si>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</si>
  <si>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</si>
  <si>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</si>
  <si>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</si>
  <si>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</si>
  <si>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</si>
  <si>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</si>
  <si>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</si>
  <si>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</si>
  <si>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</si>
  <si>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</si>
  <si>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</si>
  <si>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</si>
  <si>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</si>
  <si>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</si>
  <si>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</si>
  <si>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</si>
  <si>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</si>
  <si>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</si>
  <si>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</si>
  <si>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</si>
  <si>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</si>
  <si>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</si>
  <si>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</si>
  <si>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</si>
  <si>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</si>
  <si>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</si>
  <si>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</si>
  <si>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</si>
  <si>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</si>
  <si>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</si>
  <si>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</si>
  <si>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</si>
  <si>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</si>
  <si>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</si>
  <si>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</si>
  <si>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</si>
  <si>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</si>
  <si>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</si>
  <si>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</si>
  <si>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</si>
  <si>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</si>
  <si>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</si>
  <si>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</si>
  <si>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</si>
  <si>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</si>
  <si>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</si>
  <si>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</si>
  <si>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</si>
  <si>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</si>
  <si>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</si>
  <si>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</si>
  <si>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</si>
  <si>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</si>
  <si>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</si>
  <si>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</si>
  <si>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</si>
  <si>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</si>
  <si>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</si>
  <si>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</si>
  <si>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</si>
  <si>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</si>
  <si>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</si>
  <si>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</si>
  <si>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</si>
  <si>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</si>
  <si>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</si>
  <si>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</si>
  <si>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</si>
  <si>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</si>
  <si>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</si>
  <si>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</si>
  <si>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</si>
  <si>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</si>
  <si>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</si>
  <si>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</si>
  <si>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</si>
  <si>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</si>
  <si>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</si>
  <si>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</si>
  <si>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</si>
  <si>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</si>
  <si>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</si>
  <si>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</si>
  <si>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</si>
  <si>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</si>
  <si>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</si>
  <si>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</si>
  <si>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</si>
  <si>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</si>
  <si>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</si>
  <si>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</si>
  <si>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</si>
  <si>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</si>
  <si>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</si>
  <si>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</si>
  <si>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</si>
  <si>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</si>
  <si>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</si>
  <si>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</si>
  <si>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</si>
  <si>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</si>
  <si>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</si>
  <si>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</si>
  <si>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</si>
  <si>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</si>
  <si>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</si>
  <si>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</si>
  <si>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</si>
  <si>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</si>
  <si>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</si>
  <si>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</si>
  <si>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</si>
  <si>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</si>
  <si>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</si>
  <si>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</si>
  <si>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</si>
  <si>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</si>
  <si>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</si>
  <si>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</si>
  <si>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</si>
  <si>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</si>
  <si>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</si>
  <si>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</si>
  <si>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</si>
  <si>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</si>
  <si>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</si>
  <si>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</si>
  <si>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</si>
  <si>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</si>
  <si>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</si>
  <si>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</si>
  <si>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</si>
  <si>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</si>
  <si>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</si>
  <si>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</si>
  <si>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</si>
  <si>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</si>
  <si>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</si>
  <si>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</si>
  <si>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</si>
  <si>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</si>
  <si>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</si>
  <si>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</si>
  <si>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</si>
  <si>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</si>
  <si>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</si>
  <si>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</si>
  <si>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</si>
  <si>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</si>
  <si>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</si>
  <si>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</si>
  <si>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</si>
  <si>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</si>
  <si>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</si>
  <si>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</si>
  <si>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</si>
  <si>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</si>
  <si>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</si>
  <si>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</si>
  <si>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</si>
  <si>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</si>
  <si>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</si>
  <si>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</si>
  <si>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</si>
  <si>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</si>
  <si>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</si>
  <si>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</si>
  <si>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</si>
  <si>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</si>
  <si>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</si>
  <si>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</si>
  <si>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</si>
  <si>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</si>
  <si>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</si>
  <si>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</si>
  <si>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</si>
  <si>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</si>
  <si>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</si>
  <si>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</si>
  <si>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</si>
  <si>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</si>
  <si>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</si>
  <si>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</si>
  <si>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</si>
  <si>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</si>
  <si>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</si>
  <si>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</si>
  <si>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</si>
  <si>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</si>
  <si>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</si>
  <si>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</si>
  <si>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</si>
  <si>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</si>
  <si>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</si>
  <si>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</si>
  <si>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</si>
  <si>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</si>
  <si>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</si>
  <si>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</si>
  <si>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</si>
  <si>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</si>
  <si>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</si>
  <si>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</si>
  <si>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</si>
  <si>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</si>
  <si>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</si>
  <si>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</si>
  <si>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</si>
  <si>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</si>
  <si>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</si>
  <si>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</si>
  <si>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</si>
  <si>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</si>
  <si>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</si>
  <si>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</si>
  <si>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</si>
  <si>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</si>
  <si>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</si>
  <si>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</si>
  <si>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</si>
  <si>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</si>
  <si>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</si>
  <si>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</si>
  <si>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</si>
  <si>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</si>
  <si>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</si>
  <si>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</si>
  <si>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</si>
  <si>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</si>
  <si>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</si>
  <si>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</si>
  <si>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</si>
  <si>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</si>
  <si>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</si>
  <si>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</si>
  <si>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</si>
  <si>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</si>
  <si>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</si>
  <si>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</si>
  <si>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</si>
  <si>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</si>
  <si>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</si>
  <si>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</si>
  <si>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</si>
  <si>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</si>
  <si>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</si>
  <si>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</si>
  <si>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</si>
  <si>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</si>
  <si>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</si>
  <si>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</si>
  <si>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</si>
  <si>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</si>
  <si>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</si>
  <si>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</si>
  <si>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</si>
  <si>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</si>
  <si>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</si>
  <si>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</si>
  <si>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</si>
  <si>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</si>
  <si>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</si>
  <si>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</si>
  <si>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</si>
  <si>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</si>
  <si>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</si>
  <si>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</si>
  <si>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</si>
  <si>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</si>
  <si>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</si>
  <si>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</si>
  <si>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</si>
  <si>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</si>
  <si>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</si>
  <si>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</si>
  <si>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</si>
  <si>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</si>
  <si>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</si>
  <si>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</si>
  <si>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</si>
  <si>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</si>
  <si>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</si>
  <si>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</si>
  <si>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</si>
  <si>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</si>
  <si>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</si>
  <si>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</si>
  <si>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</si>
  <si>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</si>
  <si>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</si>
  <si>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</si>
  <si>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</si>
  <si>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</si>
  <si>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</si>
  <si>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</si>
  <si>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</si>
  <si>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</si>
  <si>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</si>
  <si>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</si>
  <si>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</si>
  <si>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</si>
  <si>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</si>
  <si>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</si>
  <si>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</si>
  <si>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</si>
  <si>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</si>
  <si>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</si>
  <si>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</si>
  <si>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</si>
  <si>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</si>
  <si>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</si>
  <si>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</si>
  <si>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</si>
  <si>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</si>
  <si>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</si>
  <si>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</si>
  <si>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</si>
  <si>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</si>
  <si>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</si>
  <si>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</si>
  <si>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</si>
  <si>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</si>
  <si>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</si>
  <si>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</si>
  <si>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</si>
  <si>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</si>
  <si>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</si>
  <si>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</si>
  <si>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</si>
  <si>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</si>
  <si>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</si>
  <si>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</si>
  <si>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</si>
  <si>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</si>
  <si>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</si>
  <si>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</si>
  <si>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</si>
  <si>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</si>
  <si>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</si>
  <si>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</si>
  <si>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</si>
  <si>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</si>
  <si>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</si>
  <si>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</si>
  <si>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</si>
  <si>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</si>
  <si>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</si>
  <si>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</si>
  <si>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</si>
  <si>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</si>
  <si>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</si>
  <si>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</si>
  <si>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</si>
  <si>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</si>
  <si>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</si>
  <si>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</si>
  <si>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</si>
  <si>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</si>
  <si>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</si>
  <si>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</si>
  <si>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</si>
  <si>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</si>
  <si>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</si>
  <si>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</si>
  <si>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</si>
  <si>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</si>
  <si>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</si>
  <si>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</si>
  <si>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</si>
  <si>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</si>
  <si>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</si>
  <si>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</si>
  <si>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</si>
  <si>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</si>
  <si>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</si>
  <si>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</si>
  <si>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</si>
  <si>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</si>
  <si>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</si>
  <si>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</si>
  <si>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</si>
  <si>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</si>
  <si>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</si>
  <si>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</si>
  <si>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</si>
  <si>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</si>
  <si>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</si>
  <si>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</si>
  <si>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</si>
  <si>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</si>
  <si>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</si>
  <si>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</si>
  <si>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</si>
  <si>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</si>
  <si>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</si>
  <si>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</si>
  <si>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</si>
  <si>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</si>
  <si>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</si>
  <si>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</si>
  <si>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</si>
  <si>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</si>
  <si>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</si>
  <si>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</si>
  <si>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</si>
  <si>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</si>
  <si>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</si>
  <si>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</si>
  <si>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</si>
  <si>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</si>
  <si>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</si>
  <si>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</si>
  <si>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</si>
  <si>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</si>
  <si>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</si>
  <si>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</si>
  <si>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</si>
  <si>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</si>
  <si>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</si>
  <si>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</si>
  <si>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</si>
  <si>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</si>
  <si>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</si>
  <si>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</si>
  <si>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</si>
  <si>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</si>
  <si>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</si>
  <si>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</si>
  <si>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</si>
  <si>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</si>
  <si>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</si>
  <si>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</si>
  <si>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</si>
  <si>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</si>
  <si>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</si>
  <si>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</si>
  <si>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</si>
  <si>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</si>
  <si>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</si>
  <si>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</si>
  <si>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</si>
  <si>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</si>
  <si>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</si>
  <si>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</si>
  <si>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</si>
  <si>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</si>
  <si>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</si>
  <si>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</si>
  <si>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</si>
  <si>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</si>
  <si>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</si>
  <si>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</si>
  <si>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</si>
  <si>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</si>
  <si>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</si>
  <si>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</si>
  <si>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</si>
  <si>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</si>
  <si>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</si>
  <si>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</si>
  <si>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</si>
  <si>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</si>
  <si>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</si>
  <si>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</si>
  <si>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</si>
  <si>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</si>
  <si>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</si>
  <si>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</si>
  <si>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</si>
  <si>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</si>
  <si>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</si>
  <si>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</si>
  <si>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</si>
  <si>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</si>
  <si>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</si>
  <si>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</si>
  <si>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</si>
  <si>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</si>
  <si>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</si>
  <si>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</si>
  <si>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</si>
  <si>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</si>
  <si>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</si>
  <si>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</si>
  <si>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</si>
  <si>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</si>
  <si>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</si>
  <si>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</si>
  <si>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</si>
  <si>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</si>
  <si>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</si>
  <si>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</si>
  <si>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</si>
  <si>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</si>
  <si>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</si>
  <si>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</si>
  <si>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</si>
  <si>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</si>
  <si>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</si>
  <si>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</si>
  <si>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</si>
  <si>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</si>
  <si>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</si>
  <si>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</si>
  <si>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</si>
  <si>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</si>
  <si>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</si>
  <si>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</si>
  <si>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</si>
  <si>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</si>
  <si>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</si>
  <si>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</si>
  <si>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</si>
  <si>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</si>
  <si>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</si>
  <si>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</si>
  <si>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</si>
  <si>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</si>
  <si>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</si>
  <si>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</si>
  <si>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</si>
  <si>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</si>
  <si>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</si>
  <si>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</si>
  <si>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</si>
  <si>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</si>
  <si>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</si>
  <si>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</si>
  <si>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</si>
  <si>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</si>
  <si>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</si>
  <si>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</si>
  <si>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</si>
  <si>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</si>
  <si>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</si>
  <si>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</si>
  <si>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</si>
  <si>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</si>
  <si>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</si>
  <si>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</si>
  <si>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</si>
  <si>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</si>
  <si>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</si>
  <si>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</si>
  <si>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</si>
  <si>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</si>
  <si>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</si>
  <si>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</si>
  <si>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</si>
  <si>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</si>
  <si>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</si>
  <si>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</si>
  <si>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</si>
  <si>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</si>
  <si>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</si>
  <si>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</si>
  <si>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</si>
  <si>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</si>
  <si>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</si>
  <si>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</si>
  <si>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</si>
  <si>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</si>
  <si>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</si>
  <si>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</si>
  <si>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</si>
  <si>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</si>
  <si>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</si>
  <si>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</si>
  <si>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</si>
  <si>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</si>
  <si>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</si>
  <si>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</si>
  <si>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</si>
  <si>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</si>
  <si>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</si>
  <si>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</si>
  <si>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</si>
  <si>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</si>
  <si>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</si>
  <si>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</si>
  <si>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</si>
  <si>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</si>
  <si>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</si>
  <si>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</si>
  <si>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</si>
  <si>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</si>
  <si>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</si>
  <si>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</si>
  <si>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</si>
  <si>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</si>
  <si>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</si>
  <si>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</si>
  <si>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</si>
  <si>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</si>
  <si>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</si>
  <si>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</si>
  <si>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</si>
  <si>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</si>
  <si>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</si>
  <si>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</si>
  <si>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</si>
  <si>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</si>
  <si>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</si>
  <si>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</si>
  <si>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</si>
  <si>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</si>
  <si>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</si>
  <si>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</si>
  <si>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</si>
  <si>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</si>
  <si>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</si>
  <si>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</si>
  <si>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</si>
  <si>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</si>
  <si>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</si>
  <si>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</si>
  <si>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</si>
  <si>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</si>
  <si>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</si>
  <si>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</si>
  <si>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</si>
  <si>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</si>
  <si>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</si>
  <si>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</si>
  <si>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</si>
  <si>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</si>
  <si>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</si>
  <si>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</si>
  <si>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</si>
  <si>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</si>
  <si>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</si>
  <si>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</si>
  <si>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</si>
  <si>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</si>
  <si>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</si>
  <si>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</si>
  <si>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</si>
  <si>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</si>
  <si>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</si>
  <si>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</si>
  <si>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</si>
  <si>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</si>
  <si>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</si>
  <si>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</si>
  <si>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</si>
  <si>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</si>
  <si>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</si>
  <si>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</si>
  <si>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</si>
  <si>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</si>
  <si>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</si>
  <si>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</si>
  <si>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</si>
  <si>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</si>
  <si>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</si>
  <si>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</si>
  <si>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</si>
  <si>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</si>
  <si>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</si>
  <si>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</si>
  <si>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</si>
  <si>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</si>
  <si>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</si>
  <si>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</si>
  <si>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</si>
  <si>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</si>
  <si>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</si>
  <si>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</si>
  <si>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</si>
  <si>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</si>
  <si>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</si>
  <si>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</si>
  <si>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</si>
  <si>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</si>
  <si>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</si>
  <si>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</si>
  <si>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</si>
  <si>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</si>
  <si>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</si>
  <si>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</si>
  <si>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</si>
  <si>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</si>
  <si>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</si>
  <si>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</si>
  <si>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</si>
  <si>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</si>
  <si>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</si>
  <si>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</si>
  <si>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</si>
  <si>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</si>
  <si>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</si>
  <si>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</si>
  <si>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</si>
  <si>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</si>
  <si>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</si>
  <si>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</si>
  <si>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</si>
  <si>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</si>
  <si>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</si>
  <si>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</si>
  <si>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</si>
  <si>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</si>
  <si>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</si>
  <si>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</si>
  <si>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</si>
  <si>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</si>
  <si>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</si>
  <si>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</si>
  <si>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</si>
  <si>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</si>
  <si>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</si>
  <si>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</si>
  <si>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</si>
  <si>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</si>
  <si>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</si>
  <si>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</si>
  <si>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</si>
  <si>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</si>
  <si>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</si>
  <si>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</si>
  <si>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</si>
  <si>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</si>
  <si>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</si>
  <si>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</si>
  <si>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</si>
  <si>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</si>
  <si>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</si>
  <si>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</si>
  <si>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</si>
  <si>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</si>
  <si>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</si>
  <si>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</si>
  <si>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</si>
  <si>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</si>
  <si>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</si>
  <si>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</si>
  <si>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</si>
  <si>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</si>
  <si>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</si>
  <si>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</si>
  <si>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</si>
  <si>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</si>
  <si>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</si>
  <si>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</si>
  <si>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</si>
  <si>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</si>
  <si>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</si>
  <si>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</si>
  <si>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</si>
  <si>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</si>
  <si>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</si>
  <si>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</si>
  <si>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</si>
  <si>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</si>
  <si>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</si>
  <si>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</si>
  <si>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</si>
  <si>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</si>
  <si>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</si>
  <si>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</si>
  <si>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</si>
  <si>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</si>
  <si>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</si>
  <si>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</si>
  <si>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</si>
  <si>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</si>
  <si>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</si>
  <si>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</si>
  <si>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</si>
  <si>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</si>
  <si>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</si>
  <si>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</si>
  <si>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</si>
  <si>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</si>
  <si>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</si>
  <si>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</si>
  <si>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</si>
  <si>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</si>
  <si>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</si>
  <si>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</si>
  <si>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</si>
  <si>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</si>
  <si>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</si>
  <si>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</si>
  <si>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</si>
  <si>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</si>
  <si>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</si>
  <si>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</si>
  <si>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</si>
  <si>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</si>
  <si>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</si>
  <si>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</si>
  <si>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</si>
  <si>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</si>
  <si>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</si>
  <si>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</si>
  <si>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</si>
  <si>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</si>
  <si>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</si>
  <si>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</si>
  <si>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</si>
  <si>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</si>
  <si>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</si>
  <si>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</si>
  <si>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</si>
  <si>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</si>
  <si>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</si>
  <si>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</si>
  <si>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</si>
  <si>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</si>
  <si>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</si>
  <si>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</si>
  <si>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</si>
  <si>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</si>
  <si>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</si>
  <si>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</si>
  <si>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</si>
  <si>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</si>
  <si>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</si>
  <si>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</si>
  <si>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</si>
  <si>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</si>
  <si>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</si>
  <si>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</si>
  <si>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</si>
  <si>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</si>
  <si>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</si>
  <si>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</si>
  <si>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</si>
  <si>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</si>
  <si>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</si>
  <si>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</si>
  <si>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</si>
  <si>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</si>
  <si>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</si>
  <si>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</si>
  <si>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</si>
  <si>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</si>
  <si>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</si>
  <si>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</si>
  <si>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</si>
  <si>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</si>
  <si>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</si>
  <si>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</si>
  <si>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</si>
  <si>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</si>
  <si>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</si>
  <si>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</si>
  <si>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</si>
  <si>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</si>
  <si>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</si>
  <si>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</si>
  <si>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</si>
  <si>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</si>
  <si>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</si>
  <si>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</si>
  <si>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</si>
  <si>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</si>
  <si>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</si>
  <si>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</si>
  <si>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</si>
  <si>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</si>
  <si>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</si>
  <si>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</si>
  <si>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</si>
  <si>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</si>
  <si>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</si>
  <si>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</si>
  <si>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</si>
  <si>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</si>
  <si>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</si>
  <si>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</si>
  <si>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</si>
  <si>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</si>
  <si>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</si>
  <si>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</si>
  <si>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</si>
  <si>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</si>
  <si>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</si>
  <si>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</si>
  <si>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</si>
  <si>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</si>
  <si>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</si>
  <si>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</si>
  <si>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</si>
  <si>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</si>
  <si>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</si>
  <si>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</si>
  <si>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</si>
  <si>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</si>
  <si>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</si>
  <si>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</si>
  <si>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</si>
  <si>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</si>
  <si>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</si>
  <si>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</si>
  <si>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</si>
  <si>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</si>
  <si>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</si>
  <si>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</si>
  <si>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</si>
  <si>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</si>
  <si>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</si>
  <si>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</si>
  <si>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</si>
  <si>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</si>
  <si>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</si>
  <si>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</si>
  <si>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</si>
  <si>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</si>
  <si>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</si>
  <si>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</si>
  <si>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</si>
  <si>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</si>
  <si>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</si>
  <si>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</si>
  <si>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</si>
  <si>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</si>
  <si>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</si>
  <si>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</si>
  <si>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</si>
  <si>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</si>
  <si>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</si>
  <si>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</si>
  <si>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</si>
  <si>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</si>
  <si>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</si>
  <si>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</si>
  <si>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</si>
  <si>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</si>
  <si>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</si>
  <si>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</si>
  <si>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</si>
  <si>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</si>
  <si>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</si>
  <si>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</si>
  <si>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</si>
  <si>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</si>
  <si>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</si>
  <si>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</si>
  <si>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</si>
  <si>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</si>
  <si>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</si>
  <si>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</si>
  <si>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</si>
  <si>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</si>
  <si>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</si>
  <si>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</si>
  <si>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</si>
  <si>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</si>
  <si>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</si>
  <si>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</si>
  <si>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</si>
  <si>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</si>
  <si>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</si>
  <si>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</si>
  <si>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</si>
  <si>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</si>
  <si>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</si>
  <si>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</si>
  <si>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</si>
  <si>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</si>
  <si>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</si>
  <si>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</si>
  <si>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</si>
  <si>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</si>
  <si>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</si>
  <si>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</si>
  <si>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</si>
  <si>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</si>
  <si>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</si>
  <si>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</si>
  <si>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</si>
  <si>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</si>
  <si>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</si>
  <si>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</si>
  <si>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</si>
  <si>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</si>
  <si>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</si>
  <si>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</si>
  <si>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</si>
  <si>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</si>
  <si>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</si>
  <si>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</si>
  <si>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</si>
  <si>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</si>
  <si>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</si>
  <si>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</si>
  <si>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</si>
  <si>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</si>
  <si>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</si>
  <si>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</si>
  <si>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</si>
  <si>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</si>
  <si>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</si>
  <si>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</si>
  <si>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</si>
  <si>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</si>
  <si>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</si>
  <si>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</si>
  <si>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</si>
  <si>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</si>
  <si>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</si>
  <si>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</si>
  <si>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</si>
  <si>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</si>
  <si>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</si>
  <si>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</si>
  <si>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</si>
  <si>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</si>
  <si>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</si>
  <si>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</si>
  <si>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</si>
  <si>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</si>
  <si>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</si>
  <si>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</si>
  <si>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</si>
  <si>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</si>
  <si>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</si>
  <si>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</si>
  <si>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</si>
  <si>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</si>
  <si>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</si>
  <si>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</si>
  <si>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</si>
  <si>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</si>
  <si>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</si>
  <si>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</si>
  <si>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</si>
  <si>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</si>
  <si>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</si>
  <si>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</si>
  <si>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</si>
  <si>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</si>
  <si>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</si>
  <si>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</si>
  <si>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</si>
  <si>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</si>
  <si>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</si>
  <si>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</si>
  <si>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</si>
  <si>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</si>
  <si>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</si>
  <si>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</si>
  <si>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</si>
  <si>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</si>
  <si>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</si>
  <si>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</si>
  <si>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</si>
  <si>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</si>
  <si>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</si>
  <si>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</si>
  <si>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</si>
  <si>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</si>
  <si>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</si>
  <si>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</si>
  <si>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</si>
  <si>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</si>
  <si>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</si>
  <si>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</si>
  <si>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</si>
  <si>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</si>
  <si>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</si>
  <si>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</si>
  <si>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</si>
  <si>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</si>
  <si>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</si>
  <si>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</si>
  <si>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</si>
  <si>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</si>
  <si>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</si>
  <si>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</si>
  <si>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</si>
  <si>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</si>
  <si>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</si>
  <si>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</si>
  <si>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</si>
  <si>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</si>
  <si>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</si>
  <si>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</si>
  <si>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</si>
  <si>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</si>
  <si>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</si>
  <si>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</si>
  <si>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</si>
  <si>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</si>
  <si>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</si>
  <si>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</si>
  <si>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</si>
  <si>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</si>
  <si>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</si>
  <si>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</si>
  <si>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</si>
  <si>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</si>
  <si>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</si>
  <si>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</si>
  <si>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</si>
  <si>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</si>
  <si>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</si>
  <si>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</si>
  <si>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</si>
  <si>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</si>
  <si>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</si>
  <si>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</si>
  <si>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</si>
  <si>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</si>
  <si>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</si>
  <si>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</si>
  <si>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</si>
  <si>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</si>
  <si>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</si>
  <si>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</si>
  <si>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</si>
  <si>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</si>
  <si>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</si>
  <si>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</si>
  <si>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</si>
  <si>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</si>
  <si>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</si>
  <si>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</si>
  <si>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</si>
  <si>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</si>
  <si>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</si>
  <si>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</si>
  <si>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</si>
  <si>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</si>
  <si>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</si>
  <si>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</si>
  <si>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</si>
  <si>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</si>
  <si>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</si>
  <si>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</si>
  <si>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</si>
  <si>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</si>
  <si>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</si>
  <si>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</si>
  <si>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</si>
  <si>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</si>
  <si>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</si>
  <si>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</si>
  <si>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</si>
  <si>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</si>
  <si>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</si>
  <si>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</si>
  <si>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</si>
  <si>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</si>
  <si>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</si>
  <si>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</si>
  <si>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</si>
  <si>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</si>
  <si>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</si>
  <si>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</si>
  <si>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</si>
  <si>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</si>
  <si>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</si>
  <si>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</si>
  <si>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</si>
  <si>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</si>
  <si>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</si>
  <si>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</si>
  <si>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</si>
  <si>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</si>
  <si>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</si>
  <si>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</si>
  <si>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</si>
  <si>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</si>
  <si>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</si>
  <si>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</si>
  <si>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</si>
  <si>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</si>
  <si>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</si>
  <si>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</si>
  <si>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</si>
  <si>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</si>
  <si>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</si>
  <si>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</si>
  <si>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</si>
  <si>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</si>
  <si>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</si>
  <si>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</si>
  <si>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</si>
  <si>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</si>
  <si>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</si>
  <si>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</si>
  <si>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</si>
  <si>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</si>
  <si>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</si>
  <si>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</si>
  <si>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</si>
  <si>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</si>
  <si>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</si>
  <si>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</si>
  <si>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</si>
  <si>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</si>
  <si>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</si>
  <si>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</si>
  <si>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</si>
  <si>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</si>
  <si>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</si>
  <si>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</si>
  <si>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</si>
  <si>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</si>
  <si>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</si>
  <si>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</si>
  <si>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</si>
  <si>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</si>
  <si>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</si>
  <si>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</si>
  <si>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</si>
  <si>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</si>
  <si>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</si>
  <si>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</si>
  <si>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</si>
  <si>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</si>
  <si>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</si>
  <si>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</si>
  <si>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</si>
  <si>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</si>
  <si>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</si>
  <si>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</si>
  <si>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</si>
  <si>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</si>
  <si>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</si>
  <si>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</si>
  <si>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</si>
  <si>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</si>
  <si>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</si>
  <si>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</si>
  <si>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</si>
  <si>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</si>
  <si>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</si>
  <si>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</si>
  <si>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</si>
  <si>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</si>
  <si>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</si>
  <si>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</si>
  <si>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</si>
  <si>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</si>
  <si>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</si>
  <si>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</si>
  <si>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</si>
  <si>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</si>
  <si>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</si>
  <si>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</si>
  <si>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</si>
  <si>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</si>
  <si>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</si>
  <si>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</si>
  <si>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</si>
  <si>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</si>
  <si>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</si>
  <si>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</si>
  <si>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</si>
  <si>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</si>
  <si>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</si>
  <si>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</si>
  <si>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</si>
  <si>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</si>
  <si>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</si>
  <si>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</si>
  <si>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</si>
  <si>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</si>
  <si>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</si>
  <si>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</si>
  <si>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</si>
  <si>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</si>
  <si>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</si>
  <si>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</si>
  <si>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</si>
  <si>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</si>
  <si>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</si>
  <si>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</si>
  <si>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</si>
  <si>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</si>
  <si>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</si>
  <si>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</si>
  <si>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</si>
  <si>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</si>
  <si>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</si>
  <si>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</si>
  <si>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</si>
  <si>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</si>
  <si>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</si>
  <si>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</si>
  <si>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</si>
  <si>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</si>
  <si>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</si>
  <si>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</si>
  <si>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</si>
  <si>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</si>
  <si>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</si>
  <si>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</si>
  <si>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</si>
  <si>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</si>
  <si>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</si>
  <si>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</si>
  <si>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</si>
  <si>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</si>
  <si>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</si>
  <si>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</si>
  <si>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</si>
  <si>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</si>
  <si>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</si>
  <si>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</si>
  <si>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</si>
  <si>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</si>
  <si>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</si>
  <si>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</si>
  <si>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</si>
  <si>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</si>
  <si>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</si>
  <si>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</si>
  <si>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</si>
  <si>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</si>
  <si>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</si>
  <si>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</si>
  <si>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</si>
  <si>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</si>
  <si>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</si>
  <si>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</si>
  <si>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</si>
  <si>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</si>
  <si>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</si>
  <si>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</si>
  <si>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</si>
  <si>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</si>
  <si>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</si>
  <si>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</si>
  <si>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</si>
  <si>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</si>
  <si>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</si>
  <si>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</si>
  <si>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</si>
  <si>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</si>
  <si>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</si>
  <si>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</si>
  <si>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</si>
  <si>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</si>
  <si>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</si>
  <si>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</si>
  <si>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</si>
  <si>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</si>
  <si>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</si>
  <si>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</si>
  <si>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</si>
  <si>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</si>
  <si>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</si>
  <si>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</si>
  <si>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</si>
  <si>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</si>
  <si>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</si>
  <si>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</si>
  <si>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</si>
  <si>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</si>
  <si>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</si>
  <si>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</si>
  <si>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</si>
  <si>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</si>
  <si>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</si>
  <si>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</si>
  <si>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</si>
  <si>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</si>
  <si>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</si>
  <si>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</si>
  <si>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</si>
  <si>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</si>
  <si>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</si>
  <si>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</si>
  <si>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</si>
  <si>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</si>
  <si>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</si>
  <si>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</si>
  <si>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</si>
  <si>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</si>
  <si>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</si>
  <si>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</si>
  <si>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</si>
  <si>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</si>
  <si>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</si>
  <si>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</si>
  <si>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</si>
  <si>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</si>
  <si>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</si>
  <si>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</si>
  <si>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</si>
  <si>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</si>
  <si>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</si>
  <si>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</si>
  <si>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</si>
  <si>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</si>
  <si>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</si>
  <si>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</si>
  <si>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</si>
  <si>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</si>
  <si>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</si>
  <si>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</si>
  <si>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</si>
  <si>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</si>
  <si>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</si>
  <si>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</si>
  <si>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</si>
  <si>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</si>
  <si>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</si>
  <si>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</si>
  <si>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</si>
  <si>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</si>
  <si>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</si>
  <si>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</si>
  <si>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</si>
  <si>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</si>
  <si>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</si>
  <si>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</si>
  <si>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</si>
  <si>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</si>
  <si>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</si>
  <si>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</si>
  <si>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</si>
  <si>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</si>
  <si>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</si>
  <si>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</si>
  <si>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</si>
  <si>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</si>
  <si>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</si>
  <si>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</si>
  <si>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</si>
  <si>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</si>
  <si>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</si>
  <si>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</si>
  <si>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</si>
  <si>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</si>
  <si>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</si>
  <si>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</si>
  <si>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</si>
  <si>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</si>
  <si>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</si>
  <si>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</si>
  <si>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</si>
  <si>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</si>
  <si>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</si>
  <si>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</si>
  <si>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</si>
  <si>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</si>
  <si>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</si>
  <si>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</si>
  <si>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</si>
  <si>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</si>
  <si>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</si>
  <si>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</si>
  <si>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</si>
  <si>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</si>
  <si>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</si>
  <si>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</si>
  <si>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</si>
  <si>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</si>
  <si>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</si>
  <si>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</si>
  <si>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</si>
  <si>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</si>
  <si>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</si>
  <si>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</si>
  <si>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</si>
  <si>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</si>
  <si>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</si>
  <si>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</si>
  <si>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</si>
  <si>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</si>
  <si>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</si>
  <si>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</si>
  <si>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</si>
  <si>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</si>
  <si>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</si>
  <si>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</si>
  <si>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</si>
  <si>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</si>
  <si>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</si>
  <si>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</si>
  <si>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</si>
  <si>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</si>
  <si>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</si>
  <si>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</si>
  <si>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</si>
  <si>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</si>
  <si>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</si>
  <si>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</si>
  <si>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</si>
  <si>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</si>
  <si>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</si>
  <si>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</si>
  <si>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</si>
  <si>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</si>
  <si>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</si>
  <si>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</si>
  <si>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</si>
  <si>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</si>
  <si>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</si>
  <si>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</si>
  <si>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</si>
  <si>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</si>
  <si>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</si>
  <si>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</si>
  <si>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</si>
  <si>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</si>
  <si>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</si>
  <si>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</si>
  <si>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</si>
  <si>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</si>
  <si>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</si>
  <si>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</si>
  <si>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</si>
  <si>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</si>
  <si>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</si>
  <si>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</si>
  <si>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</si>
  <si>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</si>
  <si>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</si>
  <si>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</si>
  <si>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</si>
  <si>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</si>
  <si>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</si>
  <si>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</si>
  <si>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</si>
  <si>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</si>
  <si>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</si>
  <si>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</si>
  <si>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</si>
  <si>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</si>
  <si>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</si>
  <si>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</si>
  <si>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</si>
  <si>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</si>
  <si>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</si>
  <si>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</si>
  <si>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</si>
  <si>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</si>
  <si>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</si>
  <si>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</si>
  <si>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</si>
  <si>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</si>
  <si>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</si>
  <si>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</si>
  <si>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</si>
  <si>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</si>
  <si>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</si>
  <si>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</si>
  <si>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</si>
  <si>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</si>
  <si>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</si>
  <si>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</si>
  <si>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</si>
  <si>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</si>
  <si>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</si>
  <si>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</si>
  <si>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</si>
  <si>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</si>
  <si>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</si>
  <si>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</si>
  <si>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</si>
  <si>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</si>
  <si>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</si>
  <si>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</si>
  <si>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</si>
  <si>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</si>
  <si>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</si>
  <si>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</si>
  <si>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</si>
  <si>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</si>
  <si>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</si>
  <si>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</si>
  <si>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</si>
  <si>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</si>
  <si>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</si>
  <si>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</si>
  <si>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</si>
  <si>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</si>
  <si>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</si>
  <si>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</si>
  <si>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</si>
  <si>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</si>
  <si>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</si>
  <si>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</si>
  <si>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</si>
  <si>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</si>
  <si>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</si>
  <si>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</si>
  <si>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</si>
  <si>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</si>
  <si>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</si>
  <si>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</si>
  <si>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</si>
  <si>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</si>
  <si>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</si>
  <si>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</si>
  <si>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</si>
  <si>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</si>
  <si>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</si>
  <si>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</si>
  <si>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</si>
  <si>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</si>
  <si>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</si>
  <si>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</si>
  <si>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</si>
  <si>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</si>
  <si>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</si>
  <si>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</si>
  <si>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</si>
  <si>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</si>
  <si>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</si>
  <si>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</si>
  <si>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</si>
  <si>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</si>
  <si>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</si>
  <si>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</si>
  <si>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</si>
  <si>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</si>
  <si>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</si>
  <si>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</si>
  <si>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</si>
  <si>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</si>
  <si>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</si>
  <si>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</si>
  <si>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</si>
  <si>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</si>
  <si>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</si>
  <si>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</si>
  <si>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</si>
  <si>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</si>
  <si>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</si>
  <si>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</si>
  <si>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</si>
  <si>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</si>
  <si>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</si>
  <si>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</si>
  <si>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</si>
  <si>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</si>
  <si>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</si>
  <si>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</si>
  <si>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</si>
  <si>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</si>
  <si>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</si>
  <si>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</si>
  <si>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</si>
  <si>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</si>
  <si>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</si>
  <si>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</si>
  <si>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</si>
  <si>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</si>
  <si>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</si>
  <si>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</si>
  <si>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</si>
  <si>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</si>
  <si>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</si>
  <si>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</si>
  <si>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</si>
  <si>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</si>
  <si>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</si>
  <si>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</si>
  <si>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</si>
  <si>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</si>
  <si>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</si>
  <si>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</si>
  <si>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</si>
  <si>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</si>
  <si>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</si>
  <si>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</si>
  <si>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</si>
  <si>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</si>
  <si>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</si>
  <si>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</si>
  <si>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</si>
  <si>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</si>
  <si>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</si>
  <si>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</si>
  <si>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</si>
  <si>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</si>
  <si>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</si>
  <si>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</si>
  <si>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</si>
  <si>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</si>
  <si>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</si>
  <si>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</si>
  <si>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</si>
  <si>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</si>
  <si>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</si>
  <si>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</si>
  <si>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</si>
  <si>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</si>
  <si>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</si>
  <si>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</si>
  <si>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</si>
  <si>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</si>
  <si>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</si>
  <si>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</si>
  <si>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</si>
  <si>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</si>
  <si>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</si>
  <si>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</si>
  <si>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</si>
  <si>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</si>
  <si>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</si>
  <si>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</si>
  <si>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</si>
  <si>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</si>
  <si>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</si>
  <si>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</si>
  <si>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</si>
  <si>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</si>
  <si>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</si>
  <si>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</si>
  <si>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</si>
  <si>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</si>
  <si>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</si>
  <si>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</si>
  <si>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</si>
  <si>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</si>
  <si>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</si>
  <si>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</si>
  <si>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</si>
  <si>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</si>
  <si>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</si>
  <si>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</si>
  <si>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</si>
  <si>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</si>
  <si>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</si>
  <si>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</si>
  <si>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</si>
  <si>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</si>
  <si>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</si>
  <si>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</si>
  <si>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</si>
  <si>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</si>
  <si>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</si>
  <si>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</si>
  <si>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</si>
  <si>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</si>
  <si>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</si>
  <si>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</si>
  <si>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</si>
  <si>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</si>
  <si>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</si>
  <si>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</si>
  <si>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</si>
  <si>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</si>
  <si>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</si>
  <si>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</si>
  <si>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</si>
  <si>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</si>
  <si>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</si>
  <si>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</si>
  <si>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</si>
  <si>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</si>
  <si>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</si>
  <si>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</si>
  <si>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</si>
  <si>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</si>
  <si>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</si>
  <si>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</si>
  <si>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</si>
  <si>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</si>
  <si>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</si>
  <si>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</si>
  <si>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</si>
  <si>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</si>
  <si>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</si>
  <si>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</si>
  <si>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</si>
  <si>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</si>
  <si>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</si>
  <si>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</si>
  <si>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</si>
  <si>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</si>
  <si>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</si>
  <si>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</si>
  <si>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</si>
  <si>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</si>
  <si>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</si>
  <si>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</si>
  <si>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</si>
  <si>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</si>
  <si>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</si>
  <si>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</si>
  <si>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</si>
  <si>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</si>
  <si>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</si>
  <si>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</si>
  <si>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</si>
  <si>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</si>
  <si>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</si>
  <si>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</si>
  <si>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</si>
  <si>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</si>
  <si>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</si>
  <si>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</si>
  <si>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</si>
  <si>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</si>
  <si>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</si>
  <si>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</si>
  <si>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</si>
  <si>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</si>
  <si>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</si>
  <si>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</si>
  <si>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</si>
  <si>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</si>
  <si>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</si>
  <si>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</si>
  <si>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</si>
  <si>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</si>
  <si>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</si>
  <si>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</si>
  <si>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</si>
  <si>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</si>
  <si>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</si>
  <si>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</si>
  <si>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</si>
  <si>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</si>
  <si>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</si>
  <si>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</si>
  <si>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</si>
  <si>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</si>
  <si>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</si>
  <si>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</si>
  <si>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</si>
  <si>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</si>
  <si>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</si>
  <si>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</si>
  <si>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</si>
  <si>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</si>
  <si>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</si>
  <si>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</si>
  <si>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</si>
  <si>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</si>
  <si>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</si>
  <si>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</si>
  <si>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</si>
  <si>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</si>
  <si>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</si>
  <si>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</si>
  <si>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</si>
  <si>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</si>
  <si>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</si>
  <si>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</si>
  <si>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</si>
  <si>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</si>
  <si>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</si>
  <si>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</si>
  <si>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</si>
  <si>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</si>
  <si>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</si>
  <si>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</si>
  <si>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</si>
  <si>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</si>
  <si>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</si>
  <si>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</si>
  <si>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</si>
  <si>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</si>
  <si>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</si>
  <si>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</si>
  <si>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</si>
  <si>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</si>
  <si>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</si>
  <si>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</si>
  <si>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</si>
  <si>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</si>
  <si>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</si>
  <si>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</si>
  <si>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</si>
  <si>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</si>
  <si>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</si>
  <si>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</si>
  <si>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</si>
  <si>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</si>
  <si>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</si>
  <si>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</si>
  <si>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</si>
  <si>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</si>
  <si>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</si>
  <si>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</si>
  <si>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</si>
  <si>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</si>
  <si>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</si>
  <si>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</si>
  <si>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</si>
  <si>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</si>
  <si>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</si>
  <si>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</si>
  <si>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</si>
  <si>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</si>
  <si>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</si>
  <si>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</si>
  <si>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</si>
  <si>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</si>
  <si>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</si>
  <si>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</si>
  <si>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</si>
  <si>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</si>
  <si>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</si>
  <si>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</si>
  <si>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</si>
  <si>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</si>
  <si>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</si>
  <si>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</si>
  <si>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</si>
  <si>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</si>
  <si>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</si>
  <si>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</si>
  <si>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</si>
  <si>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</si>
  <si>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</si>
  <si>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</si>
  <si>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</si>
  <si>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</si>
  <si>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</si>
  <si>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</si>
  <si>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</si>
  <si>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</si>
  <si>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</si>
  <si>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</si>
  <si>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</si>
  <si>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</si>
  <si>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</si>
  <si>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</si>
  <si>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</si>
  <si>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</si>
  <si>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</si>
  <si>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</si>
  <si>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</si>
  <si>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</si>
  <si>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</si>
  <si>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</si>
  <si>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</si>
  <si>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</si>
  <si>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</si>
  <si>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</si>
  <si>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</si>
  <si>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</si>
  <si>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</si>
  <si>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</si>
  <si>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</si>
  <si>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</si>
  <si>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</si>
  <si>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</si>
  <si>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</si>
  <si>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</si>
  <si>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</si>
  <si>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</si>
  <si>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</si>
  <si>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</si>
  <si>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</si>
  <si>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</si>
  <si>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</si>
  <si>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</si>
  <si>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</si>
  <si>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</si>
  <si>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</si>
  <si>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</si>
  <si>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</si>
  <si>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</si>
  <si>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</si>
  <si>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</si>
  <si>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</si>
  <si>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</si>
  <si>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</si>
  <si>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</si>
  <si>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</si>
  <si>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</si>
  <si>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</si>
  <si>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</si>
  <si>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</si>
  <si>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</si>
  <si>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</si>
  <si>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</si>
  <si>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</si>
  <si>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</si>
  <si>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</si>
  <si>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</si>
  <si>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</si>
  <si>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</si>
  <si>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</si>
  <si>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</si>
  <si>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</si>
  <si>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</si>
  <si>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</si>
  <si>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</si>
  <si>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</si>
  <si>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</si>
  <si>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</si>
  <si>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</si>
  <si>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</si>
  <si>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</si>
  <si>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</si>
  <si>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</si>
  <si>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</si>
  <si>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</si>
  <si>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</si>
  <si>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</si>
  <si>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</si>
  <si>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</si>
  <si>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</si>
  <si>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</si>
  <si>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</si>
  <si>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</si>
  <si>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</si>
  <si>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</si>
  <si>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</si>
  <si>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</si>
  <si>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</si>
  <si>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</si>
  <si>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</si>
  <si>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</si>
  <si>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</si>
  <si>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</si>
  <si>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</si>
  <si>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</si>
  <si>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</si>
  <si>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</si>
  <si>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</si>
  <si>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</si>
  <si>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</si>
  <si>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</si>
  <si>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</si>
  <si>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</si>
  <si>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</si>
  <si>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</si>
  <si>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</si>
  <si>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</si>
  <si>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</si>
  <si>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</si>
  <si>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</si>
  <si>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</si>
  <si>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</si>
  <si>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</si>
  <si>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</si>
  <si>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</si>
  <si>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</si>
  <si>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</si>
  <si>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</si>
  <si>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</si>
  <si>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</si>
  <si>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</si>
  <si>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</si>
  <si>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</si>
  <si>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</si>
  <si>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</si>
  <si>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</si>
  <si>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</si>
  <si>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</si>
  <si>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</si>
  <si>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</si>
  <si>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</si>
  <si>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</si>
  <si>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</si>
  <si>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</si>
  <si>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</si>
  <si>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</si>
  <si>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</si>
  <si>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</si>
  <si>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</si>
  <si>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</si>
  <si>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</si>
  <si>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</si>
  <si>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</si>
  <si>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</si>
  <si>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</si>
  <si>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</si>
  <si>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</si>
  <si>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</si>
  <si>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</si>
  <si>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</si>
  <si>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</si>
  <si>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</si>
  <si>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</si>
  <si>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</si>
  <si>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</si>
  <si>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</si>
  <si>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</si>
  <si>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</si>
  <si>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</si>
  <si>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</si>
  <si>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</si>
  <si>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</si>
  <si>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</si>
  <si>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</si>
  <si>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</si>
  <si>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</si>
  <si>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</si>
  <si>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</si>
  <si>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</si>
  <si>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</si>
  <si>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</si>
  <si>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</si>
  <si>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</si>
  <si>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</si>
  <si>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</si>
  <si>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</si>
  <si>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</si>
  <si>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</si>
  <si>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</si>
  <si>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</si>
  <si>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</si>
  <si>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</si>
  <si>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</si>
  <si>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</si>
  <si>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</si>
  <si>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</si>
  <si>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</si>
  <si>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</si>
  <si>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</si>
  <si>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</si>
  <si>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</si>
  <si>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</si>
  <si>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</si>
  <si>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</si>
  <si>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</si>
  <si>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</si>
  <si>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</si>
  <si>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</si>
  <si>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</si>
  <si>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</si>
  <si>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</si>
  <si>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</si>
  <si>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</si>
  <si>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</si>
  <si>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</si>
  <si>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</si>
  <si>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</si>
  <si>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</si>
  <si>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</si>
  <si>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</si>
  <si>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</si>
  <si>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</si>
  <si>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</si>
  <si>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</si>
  <si>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</si>
  <si>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</si>
  <si>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</si>
  <si>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</si>
  <si>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</si>
  <si>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</si>
  <si>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</si>
  <si>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</si>
  <si>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</si>
  <si>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</si>
  <si>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</si>
  <si>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</si>
  <si>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</si>
  <si>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</si>
  <si>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</si>
  <si>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</si>
  <si>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</si>
  <si>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</si>
  <si>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</si>
  <si>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</si>
  <si>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</si>
  <si>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</si>
  <si>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</si>
  <si>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</si>
  <si>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</si>
  <si>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</si>
  <si>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</si>
  <si>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</si>
  <si>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</si>
  <si>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</si>
  <si>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</si>
  <si>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</si>
  <si>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</si>
  <si>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</si>
  <si>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</si>
  <si>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</si>
  <si>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</si>
  <si>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</si>
  <si>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</si>
  <si>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</si>
  <si>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</si>
  <si>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</si>
  <si>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</si>
  <si>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</si>
  <si>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</si>
  <si>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</si>
  <si>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</si>
  <si>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</si>
  <si>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</si>
  <si>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</si>
  <si>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</si>
  <si>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</si>
  <si>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</si>
  <si>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</si>
  <si>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</si>
  <si>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</si>
  <si>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</si>
  <si>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</si>
  <si>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</si>
  <si>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</si>
  <si>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</si>
  <si>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</si>
  <si>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</si>
  <si>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</si>
  <si>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</si>
  <si>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</si>
  <si>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</si>
  <si>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</si>
  <si>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</si>
  <si>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</si>
  <si>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</si>
  <si>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</si>
  <si>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</si>
  <si>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</si>
  <si>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</si>
  <si>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</si>
  <si>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</si>
  <si>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</si>
  <si>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</si>
  <si>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</si>
  <si>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</si>
  <si>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</si>
  <si>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</si>
  <si>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</si>
  <si>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</si>
  <si>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</si>
  <si>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</si>
  <si>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</si>
  <si>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</si>
  <si>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</si>
  <si>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</si>
  <si>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</si>
  <si>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</si>
  <si>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</si>
  <si>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</si>
  <si>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</si>
  <si>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</si>
  <si>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</si>
  <si>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</si>
  <si>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</si>
  <si>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</si>
  <si>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</si>
  <si>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</si>
  <si>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</si>
  <si>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</si>
  <si>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</si>
  <si>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</si>
  <si>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</si>
  <si>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</si>
  <si>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</si>
  <si>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</si>
  <si>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</si>
  <si>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</si>
  <si>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</si>
  <si>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</si>
  <si>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</si>
  <si>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</si>
  <si>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</si>
  <si>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</si>
  <si>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</si>
  <si>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</si>
  <si>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</si>
  <si>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</si>
  <si>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</si>
  <si>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</si>
  <si>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</si>
  <si>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</si>
  <si>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</si>
  <si>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</si>
  <si>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</si>
  <si>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</si>
  <si>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</si>
  <si>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</si>
  <si>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</si>
  <si>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</si>
  <si>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</si>
  <si>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</si>
  <si>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</si>
  <si>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</si>
  <si>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</si>
  <si>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</si>
  <si>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</si>
  <si>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</si>
  <si>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</si>
  <si>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</si>
  <si>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</si>
  <si>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</si>
  <si>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</si>
  <si>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</si>
  <si>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</si>
  <si>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</si>
  <si>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</si>
  <si>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</si>
  <si>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</si>
  <si>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</si>
  <si>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</si>
  <si>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</si>
  <si>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</si>
  <si>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</si>
  <si>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</si>
  <si>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</si>
  <si>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</si>
  <si>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</si>
  <si>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</si>
  <si>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</si>
  <si>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</si>
  <si>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</si>
  <si>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</si>
  <si>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</si>
  <si>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</si>
  <si>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</si>
  <si>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</si>
  <si>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</si>
  <si>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</si>
  <si>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</si>
  <si>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</si>
  <si>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</si>
  <si>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</si>
  <si>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</si>
  <si>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</si>
  <si>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</si>
  <si>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</si>
  <si>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</si>
  <si>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</si>
  <si>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</si>
  <si>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</si>
  <si>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</si>
  <si>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</si>
  <si>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</si>
  <si>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</si>
  <si>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</si>
  <si>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</si>
  <si>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</si>
  <si>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</si>
  <si>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</si>
  <si>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</si>
  <si>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</si>
  <si>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</si>
  <si>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</si>
  <si>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</si>
  <si>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</si>
  <si>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</si>
  <si>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</si>
  <si>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</si>
  <si>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</si>
  <si>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</si>
  <si>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</si>
  <si>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</si>
  <si>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</si>
  <si>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</si>
  <si>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</si>
  <si>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</si>
  <si>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</si>
  <si>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</si>
  <si>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</si>
  <si>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</si>
  <si>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</si>
  <si>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</si>
  <si>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</si>
  <si>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</si>
  <si>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</si>
  <si>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</si>
  <si>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</si>
  <si>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</si>
  <si>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</si>
  <si>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</si>
  <si>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</si>
  <si>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</si>
  <si>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</si>
  <si>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</si>
  <si>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</si>
  <si>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</si>
  <si>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</si>
  <si>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</si>
  <si>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</si>
  <si>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</si>
  <si>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</si>
  <si>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</si>
  <si>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</si>
  <si>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</si>
  <si>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</si>
  <si>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</si>
  <si>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</si>
  <si>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</si>
  <si>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</si>
  <si>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</si>
  <si>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</si>
  <si>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</si>
  <si>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</si>
  <si>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</si>
  <si>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</si>
  <si>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</si>
  <si>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</si>
  <si>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</si>
  <si>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</si>
  <si>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</si>
  <si>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</si>
  <si>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</si>
  <si>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</si>
  <si>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</si>
  <si>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</si>
  <si>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</si>
  <si>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</si>
  <si>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</si>
  <si>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</si>
  <si>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</si>
  <si>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</si>
  <si>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</si>
  <si>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</si>
  <si>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</si>
  <si>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</si>
  <si>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</si>
  <si>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</si>
  <si>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</si>
  <si>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</si>
  <si>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</si>
  <si>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</si>
  <si>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</si>
  <si>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</si>
  <si>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</si>
  <si>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</si>
  <si>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</si>
  <si>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</si>
  <si>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</si>
  <si>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</si>
  <si>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</si>
  <si>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</si>
  <si>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</si>
  <si>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</si>
  <si>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</si>
  <si>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</si>
  <si>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</si>
  <si>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</si>
  <si>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</si>
  <si>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</si>
  <si>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</si>
  <si>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</si>
  <si>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</si>
  <si>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</si>
  <si>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</si>
  <si>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</si>
  <si>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</si>
  <si>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</si>
  <si>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</si>
  <si>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</si>
  <si>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</si>
  <si>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</si>
  <si>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</si>
  <si>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</si>
  <si>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</si>
  <si>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</si>
  <si>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</si>
  <si>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</si>
  <si>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</si>
  <si>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</si>
  <si>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</si>
  <si>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</si>
  <si>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</si>
  <si>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</si>
  <si>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</si>
  <si>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</si>
  <si>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</si>
  <si>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</si>
  <si>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</si>
  <si>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</si>
  <si>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</si>
  <si>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</si>
  <si>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</si>
  <si>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</si>
  <si>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</si>
  <si>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</si>
  <si>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</si>
  <si>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</si>
  <si>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</si>
  <si>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</si>
  <si>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</si>
  <si>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</si>
  <si>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</si>
  <si>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</si>
  <si>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</si>
  <si>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</si>
  <si>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</si>
  <si>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</si>
  <si>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</si>
  <si>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</si>
  <si>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</si>
  <si>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</si>
  <si>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</si>
  <si>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</si>
  <si>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</si>
  <si>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</si>
  <si>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</si>
  <si>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</si>
  <si>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</si>
  <si>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</si>
  <si>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</si>
  <si>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</si>
  <si>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</si>
  <si>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</si>
  <si>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</si>
  <si>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</si>
  <si>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</si>
  <si>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</si>
  <si>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</si>
  <si>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</si>
  <si>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</si>
  <si>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</si>
  <si>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</si>
  <si>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</si>
  <si>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</si>
  <si>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</si>
  <si>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</si>
  <si>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</si>
  <si>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</si>
  <si>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</si>
  <si>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</si>
  <si>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</si>
  <si>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</si>
  <si>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</si>
  <si>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</si>
  <si>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</si>
  <si>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</si>
  <si>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</si>
  <si>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</si>
  <si>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</si>
  <si>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</si>
  <si>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</si>
  <si>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</si>
  <si>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</si>
  <si>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</si>
  <si>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</si>
  <si>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</si>
  <si>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</si>
  <si>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</si>
  <si>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</si>
  <si>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</si>
  <si>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</si>
  <si>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</si>
  <si>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</si>
  <si>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</si>
  <si>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</si>
  <si>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</si>
  <si>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</si>
  <si>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</si>
  <si>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</si>
  <si>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</si>
  <si>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</si>
  <si>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</si>
  <si>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</si>
  <si>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</si>
  <si>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</si>
  <si>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</si>
  <si>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</si>
  <si>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</si>
  <si>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</si>
  <si>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</si>
  <si>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</si>
  <si>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</si>
  <si>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</si>
  <si>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</si>
  <si>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</si>
  <si>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</si>
  <si>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</si>
  <si>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</si>
  <si>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</si>
  <si>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</si>
  <si>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</si>
  <si>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</si>
  <si>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</si>
  <si>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</si>
  <si>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</si>
  <si>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</si>
  <si>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</si>
  <si>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</si>
  <si>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</si>
  <si>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</si>
  <si>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</si>
  <si>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</si>
  <si>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</si>
  <si>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</si>
  <si>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</si>
  <si>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</si>
  <si>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</si>
  <si>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</si>
  <si>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</si>
  <si>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</si>
  <si>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</si>
  <si>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</si>
  <si>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</si>
  <si>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</si>
  <si>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</si>
  <si>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</si>
  <si>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</si>
  <si>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</si>
  <si>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</si>
  <si>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</si>
  <si>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</si>
  <si>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</si>
  <si>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</si>
  <si>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</si>
  <si>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</si>
  <si>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</si>
  <si>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</si>
  <si>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</si>
  <si>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</si>
  <si>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</si>
  <si>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</si>
  <si>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</si>
  <si>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</si>
  <si>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</si>
  <si>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</si>
  <si>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</si>
  <si>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</si>
  <si>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</si>
  <si>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</si>
  <si>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</si>
  <si>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</si>
  <si>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</si>
  <si>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</si>
  <si>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</si>
  <si>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</si>
  <si>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</si>
  <si>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</si>
  <si>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</si>
  <si>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</si>
  <si>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</si>
  <si>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</si>
  <si>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</si>
  <si>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</si>
  <si>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</si>
  <si>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</si>
  <si>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</si>
  <si>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</si>
  <si>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</si>
  <si>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</si>
  <si>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</si>
  <si>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</si>
  <si>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</si>
  <si>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</si>
  <si>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</si>
  <si>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</si>
  <si>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</si>
  <si>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</si>
  <si>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</si>
  <si>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</si>
  <si>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</si>
  <si>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</si>
  <si>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</si>
  <si>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</si>
  <si>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</si>
  <si>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</si>
  <si>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</si>
  <si>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</si>
  <si>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</si>
  <si>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</si>
  <si>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</si>
  <si>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</si>
  <si>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</si>
  <si>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</si>
  <si>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</si>
  <si>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</si>
  <si>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</si>
  <si>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</si>
  <si>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</si>
  <si>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</si>
  <si>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</si>
  <si>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</si>
  <si>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</si>
  <si>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</si>
  <si>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</si>
  <si>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</si>
  <si>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</si>
  <si>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</si>
  <si>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</si>
  <si>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</si>
  <si>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</si>
  <si>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</si>
  <si>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</si>
  <si>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</si>
  <si>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</si>
  <si>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</si>
  <si>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</si>
  <si>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</si>
  <si>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</si>
  <si>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</si>
  <si>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</si>
  <si>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</si>
  <si>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</si>
  <si>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</si>
  <si>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</si>
  <si>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</si>
  <si>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</si>
  <si>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</si>
  <si>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</si>
  <si>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</si>
  <si>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</si>
  <si>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</si>
  <si>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</si>
  <si>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</si>
  <si>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</si>
  <si>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</si>
  <si>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</si>
  <si>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</si>
  <si>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</si>
  <si>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</si>
  <si>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</si>
  <si>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</si>
  <si>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</si>
  <si>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</si>
  <si>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</si>
  <si>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</si>
  <si>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</si>
  <si>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</si>
  <si>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</si>
  <si>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</si>
  <si>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</si>
  <si>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</si>
  <si>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</si>
  <si>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</si>
  <si>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</si>
  <si>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</si>
  <si>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</si>
  <si>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</si>
  <si>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</si>
  <si>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</si>
  <si>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</si>
  <si>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</si>
  <si>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</si>
  <si>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</si>
  <si>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</si>
  <si>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</si>
  <si>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</si>
  <si>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</si>
  <si>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</si>
  <si>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</si>
  <si>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</si>
  <si>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</si>
  <si>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</si>
  <si>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</si>
  <si>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</si>
  <si>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</si>
  <si>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</si>
  <si>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</si>
  <si>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</si>
  <si>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</si>
  <si>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</si>
  <si>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</si>
  <si>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</si>
  <si>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</si>
  <si>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</si>
  <si>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</si>
  <si>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</si>
  <si>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</si>
  <si>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</si>
  <si>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</si>
  <si>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</si>
  <si>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</si>
  <si>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</si>
  <si>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</si>
  <si>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</si>
  <si>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</si>
  <si>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</si>
  <si>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</si>
  <si>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</si>
  <si>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</si>
  <si>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</si>
  <si>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</si>
  <si>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</si>
  <si>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</si>
  <si>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</si>
  <si>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</si>
  <si>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</si>
  <si>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</si>
  <si>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</si>
  <si>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</si>
  <si>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</si>
  <si>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</si>
  <si>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</si>
  <si>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</si>
  <si>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</si>
  <si>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</si>
  <si>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</si>
  <si>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</si>
  <si>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</si>
  <si>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</si>
  <si>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</si>
  <si>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</si>
  <si>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</si>
  <si>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</si>
  <si>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</si>
  <si>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</si>
  <si>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</si>
  <si>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</si>
  <si>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</si>
  <si>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</si>
  <si>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</si>
  <si>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</si>
  <si>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</si>
  <si>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</si>
  <si>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</si>
  <si>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</si>
  <si>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</si>
  <si>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</si>
  <si>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</si>
  <si>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</si>
  <si>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</si>
  <si>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</si>
  <si>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</si>
  <si>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</si>
  <si>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</si>
  <si>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</si>
  <si>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</si>
  <si>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</si>
  <si>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</si>
  <si>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</si>
  <si>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</si>
  <si>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</si>
  <si>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</si>
  <si>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</si>
  <si>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</si>
  <si>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</si>
  <si>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</si>
  <si>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</si>
  <si>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</si>
  <si>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</si>
  <si>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</si>
  <si>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</si>
  <si>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</si>
  <si>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</si>
  <si>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</si>
  <si>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</si>
  <si>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</si>
  <si>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</si>
  <si>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</si>
  <si>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</si>
  <si>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</si>
  <si>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</si>
  <si>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</si>
  <si>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</si>
  <si>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</si>
  <si>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</si>
  <si>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</si>
  <si>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</si>
  <si>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</si>
  <si>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</si>
  <si>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</si>
  <si>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</si>
  <si>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</si>
  <si>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</si>
  <si>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</si>
  <si>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</si>
  <si>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</si>
  <si>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</si>
  <si>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</si>
  <si>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</si>
  <si>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</si>
  <si>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</si>
  <si>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</si>
  <si>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</si>
  <si>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</si>
  <si>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</si>
  <si>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</si>
  <si>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</si>
  <si>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</si>
  <si>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</si>
  <si>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</si>
  <si>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</si>
  <si>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</si>
  <si>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</si>
  <si>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</si>
  <si>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</si>
  <si>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</si>
  <si>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</si>
  <si>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</si>
  <si>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</si>
  <si>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</si>
  <si>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</si>
  <si>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</si>
  <si>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</si>
  <si>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</si>
  <si>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</si>
  <si>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</si>
  <si>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</si>
  <si>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</si>
  <si>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</si>
  <si>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</si>
  <si>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</si>
  <si>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</si>
  <si>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</si>
  <si>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</si>
  <si>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</si>
  <si>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</si>
  <si>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</si>
  <si>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</si>
  <si>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</si>
  <si>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</si>
  <si>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</si>
  <si>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</si>
  <si>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</si>
  <si>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</si>
  <si>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</si>
  <si>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</si>
  <si>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</si>
  <si>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</si>
  <si>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</si>
  <si>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</si>
  <si>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</si>
  <si>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</si>
  <si>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</si>
  <si>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</si>
  <si>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</si>
  <si>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</si>
  <si>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</si>
  <si>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</si>
  <si>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</si>
  <si>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</si>
  <si>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</si>
  <si>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</si>
  <si>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</si>
  <si>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</si>
  <si>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</si>
  <si>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</si>
  <si>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</si>
  <si>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</si>
  <si>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</si>
  <si>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</si>
  <si>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</si>
  <si>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</si>
  <si>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</si>
  <si>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</si>
  <si>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</si>
  <si>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</si>
  <si>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</si>
  <si>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</si>
  <si>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</si>
  <si>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</si>
  <si>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</si>
  <si>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</si>
  <si>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</si>
  <si>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</si>
  <si>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</si>
  <si>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</si>
  <si>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</si>
  <si>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</si>
  <si>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</si>
  <si>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</si>
  <si>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</si>
  <si>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</si>
  <si>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</si>
  <si>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</si>
  <si>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</si>
  <si>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</si>
  <si>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</si>
  <si>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</si>
  <si>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</si>
  <si>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</si>
  <si>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</si>
  <si>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</si>
  <si>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</si>
  <si>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</si>
  <si>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</si>
  <si>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</si>
  <si>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</si>
  <si>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</si>
  <si>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</si>
  <si>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</si>
  <si>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</si>
  <si>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</si>
  <si>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</si>
  <si>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</si>
  <si>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</si>
  <si>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</si>
  <si>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</si>
  <si>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</si>
  <si>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</si>
  <si>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</si>
  <si>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</si>
  <si>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</si>
  <si>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</si>
  <si>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</si>
  <si>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</si>
  <si>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</si>
  <si>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</si>
  <si>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</si>
  <si>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</si>
  <si>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</si>
  <si>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</si>
  <si>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</si>
  <si>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</si>
  <si>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</si>
  <si>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</si>
  <si>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</si>
  <si>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</si>
  <si>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</si>
  <si>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</si>
  <si>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</si>
  <si>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</si>
  <si>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</si>
  <si>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</si>
  <si>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</si>
  <si>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</si>
  <si>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</si>
  <si>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</si>
  <si>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</si>
  <si>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</si>
  <si>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</si>
  <si>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</si>
  <si>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</si>
  <si>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</si>
  <si>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</si>
  <si>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</si>
  <si>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</si>
  <si>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</si>
  <si>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</si>
  <si>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</si>
  <si>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</si>
  <si>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</si>
  <si>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</si>
  <si>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</si>
  <si>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</si>
  <si>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</si>
  <si>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</si>
  <si>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</si>
  <si>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</si>
  <si>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</si>
  <si>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</si>
  <si>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</si>
  <si>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</si>
  <si>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</si>
  <si>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</si>
  <si>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</si>
  <si>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</si>
  <si>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</si>
  <si>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</si>
  <si>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</si>
  <si>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</si>
  <si>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</si>
  <si>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</si>
  <si>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</si>
  <si>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</si>
  <si>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</si>
  <si>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</si>
  <si>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</si>
  <si>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</si>
  <si>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</si>
  <si>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</si>
  <si>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</si>
  <si>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</si>
  <si>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</si>
  <si>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</si>
  <si>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</si>
  <si>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</si>
  <si>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</si>
  <si>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</si>
  <si>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</si>
  <si>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</si>
  <si>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</si>
  <si>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</si>
  <si>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</si>
  <si>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</si>
  <si>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</si>
  <si>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</si>
  <si>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</si>
  <si>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</si>
  <si>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</si>
  <si>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</si>
  <si>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</si>
  <si>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</si>
  <si>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</si>
  <si>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</si>
  <si>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</si>
  <si>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</si>
  <si>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</si>
  <si>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</si>
  <si>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</si>
  <si>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</si>
  <si>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</si>
  <si>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</si>
  <si>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</si>
  <si>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</si>
  <si>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</si>
  <si>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</si>
  <si>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</si>
  <si>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</si>
  <si>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</si>
  <si>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</si>
  <si>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</si>
  <si>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</si>
  <si>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</si>
  <si>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</si>
  <si>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</si>
  <si>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</si>
  <si>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</si>
  <si>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</si>
  <si>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</si>
  <si>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</si>
  <si>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</si>
  <si>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</si>
  <si>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</si>
  <si>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</si>
  <si>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</si>
  <si>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</si>
  <si>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</si>
  <si>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</si>
  <si>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</si>
  <si>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</si>
  <si>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</si>
  <si>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</si>
  <si>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</si>
  <si>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</si>
  <si>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</si>
  <si>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</si>
  <si>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</si>
  <si>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</si>
  <si>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</si>
  <si>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</si>
  <si>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</si>
  <si>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</si>
  <si>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</si>
  <si>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</si>
  <si>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</si>
  <si>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</si>
  <si>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</si>
  <si>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</si>
  <si>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</si>
  <si>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</si>
  <si>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</si>
  <si>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</si>
  <si>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</si>
  <si>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</si>
  <si>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</si>
  <si>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</si>
  <si>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</si>
  <si>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</si>
  <si>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</si>
  <si>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</si>
  <si>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</si>
  <si>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</si>
  <si>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</si>
  <si>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</si>
  <si>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</si>
  <si>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</si>
  <si>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</si>
  <si>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</si>
  <si>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</si>
  <si>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</si>
  <si>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</si>
  <si>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</si>
  <si>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</si>
  <si>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</si>
  <si>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</si>
  <si>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</si>
  <si>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</si>
  <si>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</si>
  <si>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</si>
  <si>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</si>
  <si>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</si>
  <si>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</si>
  <si>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</si>
  <si>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</si>
  <si>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</si>
  <si>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</si>
  <si>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</si>
  <si>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</si>
  <si>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</si>
  <si>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</si>
  <si>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</si>
  <si>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</si>
  <si>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</si>
  <si>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</si>
  <si>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</si>
  <si>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</si>
  <si>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</si>
  <si>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</si>
  <si>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</si>
  <si>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</si>
  <si>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</si>
  <si>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</si>
  <si>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</si>
  <si>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</si>
  <si>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</si>
  <si>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</si>
  <si>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</si>
  <si>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</si>
  <si>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</si>
  <si>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</si>
  <si>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</si>
  <si>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</si>
  <si>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</si>
  <si>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</si>
  <si>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</si>
  <si>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</si>
  <si>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</si>
  <si>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</si>
  <si>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</si>
  <si>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</si>
  <si>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</si>
  <si>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</si>
  <si>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</si>
  <si>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</si>
  <si>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</si>
  <si>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</si>
  <si>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</si>
  <si>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</si>
  <si>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</si>
  <si>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</si>
  <si>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</si>
  <si>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</si>
  <si>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</si>
  <si>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</si>
  <si>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</si>
  <si>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</si>
  <si>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</si>
  <si>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</si>
  <si>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</si>
  <si>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</si>
  <si>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</si>
  <si>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</si>
  <si>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</si>
  <si>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</si>
  <si>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</si>
  <si>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</si>
  <si>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</si>
  <si>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</si>
  <si>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</si>
  <si>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</si>
  <si>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</si>
  <si>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</si>
  <si>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</si>
  <si>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</si>
  <si>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</si>
  <si>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</si>
  <si>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</si>
  <si>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</si>
  <si>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</si>
  <si>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</si>
  <si>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</si>
  <si>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</si>
  <si>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</si>
  <si>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</si>
  <si>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</si>
  <si>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</si>
  <si>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</si>
  <si>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</si>
  <si>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</si>
  <si>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</si>
  <si>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</si>
  <si>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</si>
  <si>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</si>
  <si>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</si>
  <si>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</si>
  <si>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</si>
  <si>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</si>
  <si>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</si>
  <si>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</si>
  <si>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</si>
  <si>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</si>
  <si>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</si>
  <si>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</si>
  <si>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</si>
  <si>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</si>
  <si>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</si>
  <si>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</si>
  <si>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</si>
  <si>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</si>
  <si>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</si>
  <si>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</si>
  <si>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</si>
  <si>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</si>
  <si>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</si>
  <si>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</si>
  <si>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</si>
  <si>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</si>
  <si>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</si>
  <si>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</si>
  <si>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</si>
  <si>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</si>
  <si>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</si>
  <si>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</si>
  <si>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</si>
  <si>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</si>
  <si>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</si>
  <si>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</si>
  <si>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</si>
  <si>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</si>
  <si>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</si>
  <si>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</si>
  <si>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</si>
  <si>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</si>
  <si>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</si>
  <si>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</si>
  <si>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</si>
  <si>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</si>
  <si>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</si>
  <si>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</si>
  <si>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</si>
  <si>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</si>
  <si>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</si>
  <si>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</si>
  <si>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</si>
  <si>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</si>
  <si>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</si>
  <si>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</si>
  <si>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</si>
  <si>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</si>
  <si>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</si>
  <si>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</si>
  <si>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</si>
  <si>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</si>
  <si>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</si>
  <si>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</si>
  <si>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</si>
  <si>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</si>
  <si>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</si>
  <si>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</si>
  <si>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</si>
  <si>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</si>
  <si>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</si>
  <si>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</si>
  <si>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</si>
  <si>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</si>
  <si>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</si>
  <si>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</si>
  <si>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</si>
  <si>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</si>
  <si>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</si>
  <si>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</si>
  <si>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</si>
  <si>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</si>
  <si>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</si>
  <si>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</si>
  <si>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</si>
  <si>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</si>
  <si>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</si>
  <si>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</si>
  <si>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</si>
  <si>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</si>
  <si>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</si>
  <si>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</si>
  <si>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</si>
  <si>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</si>
  <si>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</si>
  <si>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</si>
  <si>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</si>
  <si>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</si>
  <si>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</si>
  <si>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</si>
  <si>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</si>
  <si>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</si>
  <si>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</si>
  <si>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</si>
  <si>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</si>
  <si>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</si>
  <si>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</si>
  <si>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</si>
  <si>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</si>
  <si>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</si>
  <si>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</si>
  <si>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</si>
  <si>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</si>
  <si>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</si>
  <si>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</si>
  <si>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</si>
  <si>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</si>
  <si>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</si>
  <si>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</si>
  <si>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</si>
  <si>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</si>
  <si>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</si>
  <si>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</si>
  <si>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</si>
  <si>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</si>
  <si>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</si>
  <si>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</si>
  <si>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</si>
  <si>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</si>
  <si>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</si>
  <si>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</si>
  <si>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</si>
  <si>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</si>
  <si>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</si>
  <si>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</si>
  <si>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</si>
  <si>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</si>
  <si>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</si>
  <si>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</si>
  <si>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</si>
  <si>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</si>
  <si>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</si>
  <si>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</si>
  <si>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</si>
  <si>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</si>
  <si>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</si>
  <si>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</si>
  <si>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</si>
  <si>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</si>
  <si>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</si>
  <si>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</si>
  <si>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</si>
  <si>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</si>
  <si>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</si>
  <si>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</si>
  <si>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</si>
  <si>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</si>
  <si>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</si>
  <si>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</si>
  <si>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</si>
  <si>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</si>
  <si>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</si>
  <si>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</si>
  <si>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</si>
  <si>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</si>
  <si>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</si>
  <si>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</si>
  <si>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</si>
  <si>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</si>
  <si>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</si>
  <si>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</si>
  <si>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</si>
  <si>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</si>
  <si>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</si>
  <si>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</si>
  <si>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</si>
  <si>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</si>
  <si>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</si>
  <si>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</si>
  <si>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</si>
  <si>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</si>
  <si>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</si>
  <si>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</si>
  <si>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</si>
  <si>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</si>
  <si>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</si>
  <si>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</si>
  <si>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</si>
  <si>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</si>
  <si>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</si>
  <si>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</si>
  <si>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</si>
  <si>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</si>
  <si>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</si>
  <si>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</si>
  <si>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</si>
  <si>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</si>
  <si>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</si>
  <si>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</si>
  <si>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</si>
  <si>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</si>
  <si>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</si>
  <si>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</si>
  <si>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</si>
  <si>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</si>
  <si>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</si>
  <si>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</si>
  <si>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</si>
  <si>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</si>
  <si>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</si>
  <si>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</si>
  <si>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</si>
  <si>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</si>
  <si>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</si>
  <si>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</si>
  <si>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</si>
  <si>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</si>
  <si>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</si>
  <si>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</si>
  <si>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</si>
  <si>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</si>
  <si>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</si>
  <si>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</si>
  <si>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</si>
  <si>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</si>
  <si>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</si>
  <si>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</si>
  <si>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</si>
  <si>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</si>
  <si>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</si>
  <si>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</si>
  <si>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</si>
  <si>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</si>
  <si>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</si>
  <si>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</si>
  <si>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</si>
  <si>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</si>
  <si>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</si>
  <si>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</si>
  <si>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</si>
  <si>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</si>
  <si>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</si>
  <si>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</si>
  <si>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</si>
  <si>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</si>
  <si>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</si>
  <si>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</si>
  <si>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</si>
  <si>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</si>
  <si>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</si>
  <si>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</si>
  <si>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</si>
  <si>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</si>
  <si>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</si>
  <si>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</si>
  <si>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</si>
  <si>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</si>
  <si>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</si>
  <si>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</si>
  <si>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</si>
  <si>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</si>
  <si>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</si>
  <si>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</si>
  <si>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</si>
  <si>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</si>
  <si>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</si>
  <si>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</si>
  <si>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</si>
  <si>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</si>
  <si>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</si>
  <si>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</si>
  <si>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</si>
  <si>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</si>
  <si>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</si>
  <si>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</si>
  <si>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</si>
  <si>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</si>
  <si>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</si>
  <si>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</si>
  <si>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</si>
  <si>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</si>
  <si>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</si>
  <si>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</si>
  <si>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</si>
  <si>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</si>
  <si>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</si>
  <si>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</si>
  <si>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</si>
  <si>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</si>
  <si>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</si>
  <si>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</si>
  <si>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</si>
  <si>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</si>
  <si>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</si>
  <si>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</si>
  <si>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</si>
  <si>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</si>
  <si>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</si>
  <si>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</si>
  <si>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</si>
  <si>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</si>
  <si>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</si>
  <si>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</si>
  <si>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</si>
  <si>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</si>
  <si>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</si>
  <si>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</si>
  <si>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</si>
  <si>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</si>
  <si>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</si>
  <si>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</si>
  <si>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</si>
  <si>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</si>
  <si>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</si>
  <si>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</si>
  <si>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</si>
  <si>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</si>
  <si>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</si>
  <si>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</si>
  <si>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</si>
  <si>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</si>
  <si>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</si>
  <si>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</si>
  <si>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</si>
  <si>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</si>
  <si>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</si>
  <si>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</si>
  <si>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</si>
  <si>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</si>
  <si>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</si>
  <si>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</si>
  <si>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</si>
  <si>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</si>
  <si>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</si>
  <si>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</si>
  <si>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</si>
  <si>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</si>
  <si>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</si>
  <si>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</si>
  <si>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</si>
  <si>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</si>
  <si>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</si>
  <si>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</si>
  <si>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</si>
  <si>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</si>
  <si>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</si>
  <si>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</si>
  <si>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</si>
  <si>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</si>
  <si>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</si>
  <si>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</si>
  <si>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</si>
  <si>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</si>
  <si>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</si>
  <si>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</si>
  <si>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</si>
  <si>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</si>
  <si>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</si>
  <si>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</si>
  <si>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</si>
  <si>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</si>
  <si>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</si>
  <si>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</si>
  <si>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</si>
  <si>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</si>
  <si>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</si>
  <si>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</si>
  <si>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</si>
  <si>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</si>
  <si>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</si>
  <si>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</si>
  <si>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</si>
  <si>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</si>
  <si>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</si>
  <si>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</si>
  <si>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</si>
  <si>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</si>
  <si>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</si>
  <si>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</si>
  <si>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</si>
  <si>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</si>
  <si>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</si>
  <si>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</si>
  <si>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</si>
  <si>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</si>
  <si>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</si>
  <si>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</si>
  <si>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</si>
  <si>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</si>
  <si>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</si>
  <si>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</si>
  <si>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</si>
  <si>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</si>
  <si>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</si>
  <si>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</si>
  <si>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</si>
  <si>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</si>
  <si>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</si>
  <si>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</si>
  <si>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</si>
  <si>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</si>
  <si>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</si>
  <si>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</si>
  <si>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</si>
  <si>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</si>
  <si>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</si>
  <si>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</si>
  <si>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</si>
  <si>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</si>
  <si>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</si>
  <si>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</si>
  <si>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</si>
  <si>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</si>
  <si>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</si>
  <si>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</si>
  <si>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</si>
  <si>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</si>
  <si>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</si>
  <si>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</si>
  <si>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</si>
  <si>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</si>
  <si>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</si>
  <si>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</si>
  <si>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</si>
  <si>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</si>
  <si>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</si>
  <si>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</si>
  <si>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</si>
  <si>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</si>
  <si>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</si>
  <si>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</si>
  <si>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</si>
  <si>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</si>
  <si>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</si>
  <si>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</si>
  <si>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</si>
  <si>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</si>
  <si>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</si>
  <si>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</si>
  <si>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</si>
  <si>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</si>
  <si>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</si>
  <si>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</si>
  <si>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</si>
  <si>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</si>
  <si>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</si>
  <si>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</si>
  <si>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</si>
  <si>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</si>
  <si>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</si>
  <si>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</si>
  <si>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</si>
  <si>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</si>
  <si>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</si>
  <si>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</si>
  <si>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</si>
  <si>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</si>
  <si>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</si>
  <si>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</si>
  <si>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</si>
  <si>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</si>
  <si>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</si>
  <si>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</si>
  <si>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</si>
  <si>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</si>
  <si>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</si>
  <si>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</si>
  <si>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</si>
  <si>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</si>
  <si>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</si>
  <si>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</si>
  <si>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</si>
  <si>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</si>
  <si>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</si>
  <si>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</si>
  <si>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</si>
  <si>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</si>
  <si>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</si>
  <si>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</si>
  <si>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</si>
  <si>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</si>
  <si>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</si>
  <si>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</si>
  <si>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</si>
  <si>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</si>
  <si>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</si>
  <si>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</si>
  <si>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</si>
  <si>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</si>
  <si>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</si>
  <si>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</si>
  <si>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</si>
  <si>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</si>
  <si>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</si>
  <si>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</si>
  <si>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</si>
  <si>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</si>
  <si>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</si>
  <si>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</si>
  <si>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</si>
  <si>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</si>
  <si>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</si>
  <si>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</si>
  <si>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</si>
  <si>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</si>
  <si>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</si>
  <si>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</si>
  <si>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</si>
  <si>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</si>
  <si>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</si>
  <si>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</si>
  <si>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</si>
  <si>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</si>
  <si>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</si>
  <si>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</si>
  <si>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</si>
  <si>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</si>
  <si>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</si>
  <si>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</si>
  <si>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</si>
  <si>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</si>
  <si>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</si>
  <si>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</si>
  <si>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</si>
  <si>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</si>
  <si>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</si>
  <si>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</si>
  <si>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</si>
  <si>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</si>
  <si>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</si>
  <si>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</si>
  <si>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</si>
  <si>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</si>
  <si>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</si>
  <si>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</si>
  <si>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</si>
  <si>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</si>
  <si>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</si>
  <si>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</si>
  <si>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</si>
  <si>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</si>
  <si>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</si>
  <si>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</si>
  <si>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</si>
  <si>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</si>
  <si>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</si>
  <si>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</si>
  <si>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</si>
  <si>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</si>
  <si>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</si>
  <si>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</si>
  <si>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</si>
  <si>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</si>
  <si>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</si>
  <si>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</si>
  <si>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</si>
  <si>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</si>
  <si>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</si>
  <si>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</si>
  <si>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</si>
  <si>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</si>
  <si>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</si>
  <si>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</si>
  <si>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</si>
  <si>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</si>
  <si>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</si>
  <si>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</si>
  <si>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</si>
  <si>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</si>
  <si>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</si>
  <si>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</si>
  <si>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</si>
  <si>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</si>
  <si>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</si>
  <si>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</si>
  <si>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</si>
  <si>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</si>
  <si>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</si>
  <si>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</si>
  <si>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</si>
  <si>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</si>
  <si>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</si>
  <si>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</si>
  <si>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</si>
  <si>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</si>
  <si>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</si>
  <si>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</si>
  <si>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</si>
  <si>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</si>
  <si>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</si>
  <si>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</si>
  <si>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</si>
  <si>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</si>
  <si>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</si>
  <si>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</si>
  <si>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</si>
  <si>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</si>
  <si>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</si>
  <si>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</si>
  <si>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</si>
  <si>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</si>
  <si>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</si>
  <si>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</si>
  <si>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</si>
  <si>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</si>
  <si>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</si>
  <si>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</si>
  <si>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</si>
  <si>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</si>
  <si>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</si>
  <si>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</si>
  <si>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</si>
  <si>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</si>
  <si>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</si>
  <si>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</si>
  <si>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</si>
  <si>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</si>
  <si>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</si>
  <si>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</si>
  <si>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</si>
  <si>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</si>
  <si>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</si>
  <si>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</si>
  <si>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</si>
  <si>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</si>
  <si>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</si>
  <si>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</si>
  <si>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</si>
  <si>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</si>
  <si>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</si>
  <si>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</si>
  <si>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</si>
  <si>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</si>
  <si>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</si>
  <si>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</si>
  <si>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</si>
  <si>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</si>
  <si>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</si>
  <si>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</si>
  <si>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</si>
  <si>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</si>
  <si>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</si>
  <si>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</si>
  <si>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</si>
  <si>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</si>
  <si>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</si>
  <si>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</si>
  <si>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</si>
  <si>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</si>
  <si>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</si>
  <si>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</si>
  <si>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</si>
  <si>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</si>
  <si>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</si>
  <si>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</si>
  <si>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</si>
  <si>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</si>
  <si>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</si>
  <si>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</si>
  <si>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</si>
  <si>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</si>
  <si>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</si>
  <si>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</si>
  <si>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</si>
  <si>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</si>
  <si>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</si>
  <si>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</si>
  <si>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</si>
  <si>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</si>
  <si>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</si>
  <si>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</si>
  <si>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</si>
  <si>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</si>
  <si>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</si>
  <si>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</si>
  <si>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</si>
  <si>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</si>
  <si>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</si>
  <si>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</si>
  <si>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</si>
  <si>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</si>
  <si>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</si>
  <si>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</si>
  <si>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</si>
  <si>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</si>
  <si>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</si>
  <si>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</si>
  <si>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</si>
  <si>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</si>
  <si>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</si>
  <si>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</si>
  <si>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</si>
  <si>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</si>
  <si>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</si>
  <si>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</si>
  <si>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</si>
  <si>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</si>
  <si>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</si>
  <si>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</si>
  <si>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</si>
  <si>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</si>
  <si>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</si>
  <si>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</si>
  <si>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</si>
  <si>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</si>
  <si>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</si>
  <si>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</si>
  <si>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</si>
  <si>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</si>
  <si>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</si>
  <si>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</si>
  <si>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</si>
  <si>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</si>
  <si>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</si>
  <si>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</si>
  <si>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</si>
  <si>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</si>
  <si>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</si>
  <si>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</si>
  <si>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</si>
  <si>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</si>
  <si>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</si>
  <si>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</si>
  <si>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</si>
  <si>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</si>
  <si>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</si>
  <si>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</si>
  <si>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</si>
  <si>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</si>
  <si>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</si>
  <si>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</si>
  <si>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</si>
  <si>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</si>
  <si>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</si>
  <si>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</si>
  <si>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</si>
  <si>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</si>
  <si>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</si>
  <si>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</si>
  <si>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</si>
  <si>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</si>
  <si>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</si>
  <si>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</si>
  <si>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</si>
  <si>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</si>
  <si>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</si>
  <si>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</si>
  <si>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</si>
  <si>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</si>
  <si>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</si>
  <si>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</si>
  <si>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</si>
  <si>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</si>
  <si>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</si>
  <si>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</si>
  <si>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</si>
  <si>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</si>
  <si>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</si>
  <si>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</si>
  <si>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</si>
  <si>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</si>
  <si>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</si>
  <si>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</si>
  <si>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</si>
  <si>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</si>
  <si>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</si>
  <si>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</si>
  <si>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</si>
  <si>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</si>
  <si>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</si>
  <si>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</si>
  <si>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</si>
  <si>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</si>
  <si>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</si>
  <si>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</si>
  <si>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</si>
  <si>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</si>
  <si>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</si>
  <si>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</si>
  <si>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</si>
  <si>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</si>
  <si>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</si>
  <si>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</si>
  <si>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</si>
  <si>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</si>
  <si>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</si>
  <si>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</si>
  <si>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</si>
  <si>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</si>
  <si>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</si>
  <si>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</si>
  <si>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</si>
  <si>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</si>
  <si>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</si>
  <si>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</si>
  <si>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</si>
  <si>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</si>
  <si>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</si>
  <si>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</si>
  <si>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</si>
  <si>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</si>
  <si>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</si>
  <si>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</si>
  <si>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</si>
  <si>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</si>
  <si>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</si>
  <si>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</si>
  <si>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</si>
  <si>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</si>
  <si>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</si>
  <si>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</si>
  <si>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</si>
  <si>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</si>
  <si>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</si>
  <si>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</si>
  <si>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</si>
  <si>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</si>
  <si>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</si>
  <si>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</si>
  <si>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</si>
  <si>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</si>
  <si>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</si>
  <si>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</si>
  <si>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</si>
  <si>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</si>
  <si>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</si>
  <si>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</si>
  <si>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</si>
  <si>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</si>
  <si>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</si>
  <si>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</si>
  <si>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</si>
  <si>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</si>
  <si>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</si>
  <si>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</si>
  <si>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</si>
  <si>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</si>
  <si>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</si>
  <si>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</si>
  <si>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</si>
  <si>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</si>
  <si>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</si>
  <si>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</si>
  <si>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</si>
  <si>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</si>
  <si>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</si>
  <si>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</si>
  <si>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</si>
  <si>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</si>
  <si>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</si>
  <si>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</si>
  <si>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</si>
  <si>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</si>
  <si>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</si>
  <si>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</si>
  <si>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</si>
  <si>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</si>
  <si>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</si>
  <si>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</si>
  <si>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</si>
  <si>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</si>
  <si>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</si>
  <si>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</si>
  <si>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</si>
  <si>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</si>
  <si>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</si>
  <si>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</si>
  <si>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</si>
  <si>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</si>
  <si>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</si>
  <si>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</si>
  <si>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</si>
  <si>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</si>
  <si>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</si>
  <si>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</si>
  <si>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</si>
  <si>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</si>
  <si>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</si>
  <si>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</si>
  <si>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</si>
  <si>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</si>
  <si>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</si>
  <si>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</si>
  <si>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</si>
  <si>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</si>
  <si>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</si>
  <si>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</si>
  <si>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</si>
  <si>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</si>
  <si>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</si>
  <si>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</si>
  <si>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</si>
  <si>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</si>
  <si>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</si>
  <si>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</si>
  <si>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</si>
  <si>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</si>
  <si>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</si>
  <si>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</si>
  <si>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</si>
  <si>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</si>
  <si>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</si>
  <si>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</si>
  <si>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</si>
  <si>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</si>
  <si>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</si>
  <si>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</si>
  <si>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</si>
  <si>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</si>
  <si>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</si>
  <si>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</si>
  <si>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</si>
  <si>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</si>
  <si>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</si>
  <si>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</si>
  <si>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</si>
  <si>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</si>
  <si>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</si>
  <si>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</si>
  <si>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</si>
  <si>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</si>
  <si>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</si>
  <si>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</si>
  <si>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</si>
  <si>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</si>
  <si>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</si>
  <si>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</si>
  <si>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</si>
  <si>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</si>
  <si>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</si>
  <si>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</si>
  <si>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</si>
  <si>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</si>
  <si>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</si>
  <si>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</si>
  <si>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</si>
  <si>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</si>
  <si>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</si>
  <si>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</si>
  <si>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</si>
  <si>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</si>
  <si>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</si>
  <si>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</si>
  <si>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</si>
  <si>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</si>
  <si>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</si>
  <si>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</si>
  <si>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</si>
  <si>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</si>
  <si>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</si>
  <si>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</si>
  <si>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</si>
  <si>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</si>
  <si>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</si>
  <si>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</si>
  <si>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</si>
  <si>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</si>
  <si>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</si>
  <si>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</si>
  <si>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</si>
  <si>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</si>
  <si>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</si>
  <si>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</si>
  <si>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</si>
  <si>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</si>
  <si>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</si>
  <si>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</si>
  <si>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</si>
  <si>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</si>
  <si>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</si>
  <si>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</si>
  <si>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</si>
  <si>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</si>
  <si>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</si>
  <si>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</si>
  <si>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</si>
  <si>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</si>
  <si>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</si>
  <si>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</si>
  <si>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</si>
  <si>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</si>
  <si>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</si>
  <si>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</si>
  <si>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</si>
  <si>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</si>
  <si>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</si>
  <si>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</si>
  <si>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</si>
  <si>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</si>
  <si>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</si>
  <si>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</si>
  <si>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</si>
  <si>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</si>
  <si>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</si>
  <si>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</si>
  <si>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</si>
  <si>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</si>
  <si>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</si>
  <si>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</si>
  <si>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</si>
  <si>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</si>
  <si>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</si>
  <si>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</si>
  <si>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</si>
  <si>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</si>
  <si>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</si>
  <si>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</si>
  <si>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</si>
  <si>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</si>
  <si>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</si>
  <si>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</si>
  <si>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</si>
  <si>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</si>
  <si>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</si>
  <si>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</si>
  <si>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</si>
  <si>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</si>
  <si>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</si>
  <si>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</si>
  <si>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</si>
  <si>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</si>
  <si>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</si>
  <si>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</si>
  <si>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</si>
  <si>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</si>
  <si>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</si>
  <si>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</si>
  <si>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</si>
  <si>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</si>
  <si>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</si>
  <si>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</si>
  <si>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</si>
  <si>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</si>
  <si>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</si>
  <si>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</si>
  <si>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</si>
  <si>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</si>
  <si>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</si>
  <si>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</si>
  <si>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</si>
  <si>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</si>
  <si>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</si>
  <si>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</si>
  <si>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</si>
  <si>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</si>
  <si>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</si>
  <si>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</si>
  <si>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</si>
  <si>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</si>
  <si>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</si>
  <si>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</si>
  <si>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</si>
  <si>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</si>
  <si>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</si>
  <si>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</si>
  <si>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</si>
  <si>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</si>
  <si>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</si>
  <si>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</si>
  <si>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</si>
  <si>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</si>
  <si>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</si>
  <si>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</si>
  <si>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</si>
  <si>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</si>
  <si>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</si>
  <si>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</si>
  <si>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</si>
  <si>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</si>
  <si>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</si>
  <si>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</si>
  <si>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</si>
  <si>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</si>
  <si>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</si>
  <si>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</si>
  <si>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</si>
  <si>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</si>
  <si>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</si>
  <si>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</si>
  <si>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</si>
  <si>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</si>
  <si>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</si>
  <si>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</si>
  <si>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</si>
  <si>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</si>
  <si>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</si>
  <si>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</si>
  <si>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</si>
  <si>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</si>
  <si>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</si>
  <si>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</si>
  <si>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</si>
  <si>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</si>
  <si>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</si>
  <si>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</si>
  <si>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</si>
  <si>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</si>
  <si>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</si>
  <si>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</si>
  <si>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</si>
  <si>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</si>
  <si>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</si>
  <si>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</si>
  <si>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</si>
  <si>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</si>
  <si>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</si>
  <si>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</si>
  <si>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</si>
  <si>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</si>
  <si>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</si>
  <si>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</si>
  <si>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</si>
  <si>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</si>
  <si>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</si>
  <si>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</si>
  <si>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</si>
  <si>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</si>
  <si>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</si>
  <si>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</si>
  <si>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</si>
  <si>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</si>
  <si>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</si>
  <si>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</si>
  <si>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</si>
  <si>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</si>
  <si>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</si>
  <si>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</si>
  <si>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</si>
  <si>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</si>
  <si>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</si>
  <si>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</si>
  <si>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</si>
  <si>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</si>
  <si>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</si>
  <si>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</si>
  <si>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</si>
  <si>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</si>
  <si>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</si>
  <si>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</si>
  <si>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</si>
  <si>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</si>
  <si>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</si>
  <si>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</si>
  <si>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</si>
  <si>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</si>
  <si>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</si>
  <si>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</si>
  <si>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</si>
  <si>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</si>
  <si>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</si>
  <si>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</si>
  <si>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</si>
  <si>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</si>
  <si>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</si>
  <si>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</si>
  <si>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</si>
  <si>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</si>
  <si>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</si>
  <si>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</si>
  <si>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</si>
  <si>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</si>
  <si>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</si>
  <si>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</si>
  <si>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</si>
  <si>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</si>
  <si>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</si>
  <si>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</si>
  <si>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</si>
  <si>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</si>
  <si>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</si>
  <si>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</si>
  <si>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</si>
  <si>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</si>
  <si>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</si>
  <si>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</si>
  <si>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</si>
  <si>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</si>
  <si>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</si>
  <si>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</si>
  <si>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</si>
  <si>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</si>
  <si>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</si>
  <si>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</si>
  <si>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</si>
  <si>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</si>
  <si>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</si>
  <si>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</si>
  <si>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</si>
  <si>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</si>
  <si>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</si>
  <si>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</si>
  <si>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</si>
  <si>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</si>
  <si>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</si>
  <si>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</si>
  <si>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</si>
  <si>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</si>
  <si>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</si>
  <si>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</si>
  <si>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</si>
  <si>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</si>
  <si>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</si>
  <si>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</si>
  <si>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</si>
  <si>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</si>
  <si>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</si>
  <si>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</si>
  <si>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</si>
  <si>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</si>
  <si>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</si>
  <si>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</si>
  <si>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</si>
  <si>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</si>
  <si>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</si>
  <si>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</si>
  <si>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</si>
  <si>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</si>
  <si>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</si>
  <si>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</si>
  <si>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</si>
  <si>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</si>
  <si>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</si>
  <si>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</si>
  <si>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</si>
  <si>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</si>
  <si>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</si>
  <si>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</si>
  <si>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</si>
  <si>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</si>
  <si>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</si>
  <si>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</si>
  <si>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</si>
  <si>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</si>
  <si>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</si>
  <si>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</si>
  <si>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</si>
  <si>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</si>
  <si>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</si>
  <si>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</si>
  <si>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</si>
  <si>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</si>
  <si>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</si>
  <si>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</si>
  <si>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</si>
  <si>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</si>
  <si>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</si>
  <si>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</si>
  <si>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</si>
  <si>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</si>
  <si>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</si>
  <si>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</si>
  <si>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</si>
  <si>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</si>
  <si>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</si>
  <si>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</si>
  <si>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</si>
  <si>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</si>
  <si>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</si>
  <si>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</si>
  <si>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</si>
  <si>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</si>
  <si>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</si>
  <si>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</si>
  <si>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</si>
  <si>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</si>
  <si>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</si>
  <si>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</si>
  <si>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</si>
  <si>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</si>
  <si>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</si>
  <si>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</si>
  <si>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</si>
  <si>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</si>
  <si>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</si>
  <si>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</si>
  <si>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</si>
  <si>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</si>
  <si>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</si>
  <si>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</si>
  <si>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</si>
  <si>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</si>
  <si>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</si>
  <si>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</si>
  <si>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</si>
  <si>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</si>
  <si>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</si>
  <si>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</si>
  <si>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</si>
  <si>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</si>
  <si>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</si>
  <si>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</si>
  <si>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</si>
  <si>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</si>
  <si>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</si>
  <si>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</si>
  <si>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</si>
  <si>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</si>
  <si>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</si>
  <si>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</si>
  <si>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</si>
  <si>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</si>
  <si>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</si>
  <si>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</si>
  <si>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</si>
  <si>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</si>
  <si>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</si>
  <si>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</si>
  <si>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</si>
  <si>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</si>
  <si>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</si>
  <si>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</si>
  <si>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</si>
  <si>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</si>
  <si>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</si>
  <si>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</si>
  <si>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</si>
  <si>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</si>
  <si>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</si>
  <si>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</si>
  <si>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</si>
  <si>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</si>
  <si>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</si>
  <si>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</si>
  <si>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</si>
  <si>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</si>
  <si>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</si>
  <si>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</si>
  <si>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</si>
  <si>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</si>
  <si>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</si>
  <si>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</si>
  <si>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</si>
  <si>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</si>
  <si>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</si>
  <si>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</si>
  <si>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</si>
  <si>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</si>
  <si>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</si>
  <si>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</si>
  <si>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</si>
  <si>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</si>
  <si>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</si>
  <si>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</si>
  <si>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</si>
  <si>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</si>
  <si>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</si>
  <si>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</si>
  <si>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</si>
  <si>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</si>
  <si>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</si>
  <si>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</si>
  <si>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</si>
  <si>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</si>
  <si>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</si>
  <si>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</si>
  <si>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</si>
  <si>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</si>
  <si>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</si>
  <si>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</si>
  <si>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</si>
  <si>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</si>
  <si>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</si>
  <si>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</si>
  <si>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</si>
  <si>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</si>
  <si>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</si>
  <si>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</si>
  <si>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</si>
  <si>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</si>
  <si>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</si>
  <si>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</si>
  <si>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</si>
  <si>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</si>
  <si>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</si>
  <si>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</si>
  <si>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</si>
  <si>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</si>
  <si>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</si>
  <si>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</si>
  <si>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</si>
  <si>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</si>
  <si>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</si>
  <si>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</si>
  <si>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</si>
  <si>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</si>
  <si>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</si>
  <si>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</si>
  <si>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</si>
  <si>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</si>
  <si>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</si>
  <si>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</si>
  <si>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</si>
  <si>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</si>
  <si>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</si>
  <si>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</si>
  <si>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</si>
  <si>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</si>
  <si>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</si>
  <si>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</si>
  <si>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</si>
  <si>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</si>
  <si>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</si>
  <si>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</si>
  <si>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</si>
  <si>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</si>
  <si>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</si>
  <si>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</si>
  <si>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</si>
  <si>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</si>
  <si>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</si>
  <si>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</si>
  <si>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</si>
  <si>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</si>
  <si>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</si>
  <si>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</si>
  <si>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</si>
  <si>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</si>
  <si>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</si>
  <si>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</si>
  <si>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</si>
  <si>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</si>
  <si>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</si>
  <si>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</si>
  <si>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</si>
  <si>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</si>
  <si>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</si>
  <si>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</si>
  <si>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</si>
  <si>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</si>
  <si>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</si>
  <si>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</si>
  <si>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</si>
  <si>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</si>
  <si>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</si>
  <si>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</si>
  <si>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</si>
  <si>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</si>
  <si>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</si>
  <si>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</si>
  <si>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</si>
  <si>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</si>
  <si>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</si>
  <si>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</si>
  <si>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</si>
  <si>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</si>
  <si>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</si>
  <si>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</si>
  <si>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</si>
  <si>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</si>
  <si>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</si>
  <si>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</si>
  <si>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</si>
  <si>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</si>
  <si>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</si>
  <si>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</si>
  <si>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</si>
  <si>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</si>
  <si>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</si>
  <si>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</si>
  <si>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</si>
  <si>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</si>
  <si>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</si>
  <si>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</si>
  <si>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</si>
  <si>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</si>
  <si>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</si>
  <si>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</si>
  <si>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</si>
  <si>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</si>
  <si>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</si>
  <si>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</si>
  <si>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</si>
  <si>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</si>
  <si>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</si>
  <si>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</si>
  <si>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</si>
  <si>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</si>
  <si>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</si>
  <si>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</si>
  <si>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</si>
  <si>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</si>
  <si>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</si>
  <si>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</si>
  <si>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</si>
  <si>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</si>
  <si>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</si>
  <si>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</si>
  <si>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</si>
  <si>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</si>
  <si>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</si>
  <si>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</si>
  <si>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</si>
  <si>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</si>
  <si>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</si>
  <si>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</si>
  <si>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</si>
  <si>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</si>
  <si>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</si>
  <si>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</si>
  <si>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</si>
  <si>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</si>
  <si>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</si>
  <si>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</si>
  <si>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</si>
  <si>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</si>
  <si>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</si>
  <si>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</si>
  <si>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</si>
  <si>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</si>
  <si>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</si>
  <si>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</si>
  <si>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</si>
  <si>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</si>
  <si>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</si>
  <si>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</si>
  <si>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</si>
  <si>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</si>
  <si>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</si>
  <si>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</si>
  <si>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</si>
  <si>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</si>
  <si>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</si>
  <si>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</si>
  <si>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</si>
  <si>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</si>
  <si>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</si>
  <si>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</si>
  <si>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</si>
  <si>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</si>
  <si>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</si>
  <si>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</si>
  <si>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</si>
  <si>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</si>
  <si>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</si>
  <si>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</si>
  <si>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</si>
  <si>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</si>
  <si>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</si>
  <si>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</si>
  <si>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</si>
  <si>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</si>
  <si>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</si>
  <si>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</si>
  <si>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</si>
  <si>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</si>
  <si>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</si>
  <si>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</si>
  <si>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</si>
  <si>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</si>
  <si>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</si>
  <si>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</si>
  <si>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</si>
  <si>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</si>
  <si>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</si>
  <si>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</si>
  <si>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</si>
  <si>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</si>
  <si>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</si>
  <si>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</si>
  <si>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</si>
  <si>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</si>
  <si>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</si>
  <si>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</si>
  <si>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</si>
  <si>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</si>
  <si>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</si>
  <si>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</si>
  <si>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</si>
  <si>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</si>
  <si>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</si>
  <si>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</si>
  <si>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</si>
  <si>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</si>
  <si>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</si>
  <si>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</si>
  <si>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</si>
  <si>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</si>
  <si>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</si>
  <si>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</si>
  <si>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</si>
  <si>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</si>
  <si>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</si>
  <si>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</si>
  <si>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</si>
  <si>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</si>
  <si>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</si>
  <si>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</si>
  <si>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</si>
  <si>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</si>
  <si>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</si>
  <si>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</si>
  <si>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</si>
  <si>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</si>
  <si>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</si>
  <si>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</si>
  <si>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</si>
  <si>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</si>
  <si>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</si>
  <si>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</si>
  <si>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</si>
  <si>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</si>
  <si>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</si>
  <si>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</si>
  <si>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</si>
  <si>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</si>
  <si>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</si>
  <si>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</si>
  <si>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</si>
  <si>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</si>
  <si>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</si>
  <si>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</si>
  <si>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</si>
  <si>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</si>
  <si>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</si>
  <si>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</si>
  <si>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</si>
  <si>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</si>
  <si>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</si>
  <si>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</si>
  <si>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</si>
  <si>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</si>
  <si>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</si>
  <si>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</si>
  <si>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</si>
  <si>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</si>
  <si>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</si>
  <si>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</si>
  <si>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</si>
  <si>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</si>
  <si>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</si>
  <si>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</si>
  <si>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</si>
  <si>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</si>
  <si>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</si>
  <si>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</si>
  <si>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</si>
  <si>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</si>
  <si>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</si>
  <si>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</si>
  <si>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</si>
  <si>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</si>
  <si>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</si>
  <si>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</si>
  <si>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</si>
  <si>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</si>
  <si>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</si>
  <si>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</si>
  <si>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</si>
  <si>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</si>
  <si>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</si>
  <si>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</si>
  <si>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</si>
  <si>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</si>
  <si>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</si>
  <si>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</si>
  <si>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</si>
  <si>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</si>
  <si>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</si>
  <si>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</si>
  <si>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</si>
  <si>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</si>
  <si>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</si>
  <si>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</si>
  <si>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</si>
  <si>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</si>
  <si>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</si>
  <si>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</si>
  <si>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</si>
  <si>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</si>
  <si>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</si>
  <si>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</si>
  <si>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</si>
  <si>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</si>
  <si>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</si>
  <si>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</si>
  <si>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</si>
  <si>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</si>
  <si>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</si>
  <si>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</si>
  <si>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</si>
  <si>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</si>
  <si>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</si>
  <si>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</si>
  <si>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</si>
  <si>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</si>
  <si>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</si>
  <si>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</si>
  <si>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</si>
  <si>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</si>
  <si>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</si>
  <si>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</si>
  <si>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</si>
  <si>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</si>
  <si>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</si>
  <si>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</si>
  <si>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</si>
  <si>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</si>
  <si>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</si>
  <si>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</si>
  <si>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</si>
  <si>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</si>
  <si>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</si>
  <si>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</si>
  <si>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</si>
  <si>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</si>
  <si>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</si>
  <si>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</si>
  <si>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</si>
  <si>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</si>
  <si>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</si>
  <si>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</si>
  <si>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</si>
  <si>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</si>
  <si>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</si>
  <si>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</si>
  <si>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</si>
  <si>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</si>
  <si>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</si>
  <si>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</si>
  <si>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</si>
  <si>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</si>
  <si>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</si>
  <si>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</si>
  <si>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</si>
  <si>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</si>
  <si>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</si>
  <si>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</si>
  <si>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</si>
  <si>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</si>
  <si>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</si>
  <si>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</si>
  <si>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</si>
  <si>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</si>
  <si>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</si>
  <si>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</si>
  <si>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</si>
  <si>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</si>
  <si>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</si>
  <si>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</si>
  <si>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</si>
  <si>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</si>
  <si>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</si>
  <si>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</si>
  <si>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</si>
  <si>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</si>
  <si>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</si>
  <si>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</si>
  <si>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</si>
  <si>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</si>
  <si>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</si>
  <si>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</si>
  <si>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</si>
  <si>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</si>
  <si>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</si>
  <si>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</si>
  <si>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</si>
  <si>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</si>
  <si>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</si>
  <si>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</si>
  <si>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</si>
  <si>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</si>
  <si>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</si>
  <si>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</si>
  <si>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</si>
  <si>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</si>
  <si>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</si>
  <si>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</si>
  <si>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</si>
  <si>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</si>
  <si>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</si>
  <si>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</si>
  <si>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</si>
  <si>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</si>
  <si>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</si>
  <si>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</si>
  <si>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</si>
  <si>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</si>
  <si>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</si>
  <si>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</si>
  <si>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</si>
  <si>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</si>
  <si>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</si>
  <si>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</si>
  <si>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</si>
  <si>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</si>
  <si>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</si>
  <si>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</si>
  <si>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</si>
  <si>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</si>
  <si>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</si>
  <si>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</si>
  <si>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</si>
  <si>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</si>
  <si>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</si>
  <si>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</si>
  <si>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</si>
  <si>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</si>
  <si>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</si>
  <si>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</si>
  <si>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</si>
  <si>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</si>
  <si>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</si>
  <si>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</si>
  <si>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</si>
  <si>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</si>
  <si>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</si>
  <si>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</si>
  <si>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</si>
  <si>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</si>
  <si>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</si>
  <si>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</si>
  <si>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</si>
  <si>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</si>
  <si>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</si>
  <si>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</si>
  <si>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</si>
  <si>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</si>
  <si>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</si>
  <si>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</si>
  <si>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</si>
  <si>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</si>
  <si>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</si>
  <si>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</si>
  <si>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</si>
  <si>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</si>
  <si>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</si>
  <si>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</si>
  <si>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</si>
  <si>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</si>
  <si>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</si>
  <si>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</si>
  <si>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</si>
  <si>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</si>
  <si>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</si>
  <si>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</si>
  <si>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</si>
  <si>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</si>
  <si>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</si>
  <si>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</si>
  <si>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</si>
  <si>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</si>
  <si>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</si>
  <si>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</si>
  <si>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</si>
  <si>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</si>
  <si>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</si>
  <si>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</si>
  <si>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</si>
  <si>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</si>
  <si>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</si>
  <si>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</si>
  <si>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</si>
  <si>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</si>
  <si>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</si>
  <si>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</si>
  <si>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</si>
  <si>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</si>
  <si>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</si>
  <si>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</si>
  <si>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</si>
  <si>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</si>
  <si>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</si>
  <si>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</si>
  <si>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</si>
  <si>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</si>
  <si>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</si>
  <si>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</si>
  <si>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</si>
  <si>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</si>
  <si>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</si>
  <si>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</si>
  <si>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</si>
  <si>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</si>
  <si>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</si>
  <si>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</si>
  <si>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</si>
  <si>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</si>
  <si>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</si>
  <si>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</si>
  <si>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</si>
  <si>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</si>
  <si>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</si>
  <si>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</si>
  <si>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</si>
  <si>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</si>
  <si>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</si>
  <si>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</si>
  <si>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</si>
  <si>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</si>
  <si>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</si>
  <si>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</si>
  <si>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</si>
  <si>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</si>
  <si>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</si>
  <si>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</si>
  <si>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</si>
  <si>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</si>
  <si>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</si>
  <si>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</si>
  <si>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</si>
  <si>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</si>
  <si>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</si>
  <si>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</si>
  <si>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</si>
  <si>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</si>
  <si>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</si>
  <si>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</si>
  <si>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</si>
  <si>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</si>
  <si>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</si>
  <si>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</si>
  <si>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</si>
  <si>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</si>
  <si>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</si>
  <si>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</si>
  <si>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</si>
  <si>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</si>
  <si>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</si>
  <si>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</si>
  <si>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</si>
  <si>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</si>
  <si>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</si>
  <si>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</si>
  <si>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</si>
  <si>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</si>
  <si>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</si>
  <si>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</si>
  <si>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</si>
  <si>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</si>
  <si>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</si>
  <si>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</si>
  <si>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</si>
  <si>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</si>
  <si>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</si>
  <si>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</si>
  <si>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</si>
  <si>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</si>
  <si>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</si>
  <si>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</si>
  <si>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</si>
  <si>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</si>
  <si>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</si>
  <si>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</si>
  <si>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</si>
  <si>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</si>
  <si>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</si>
  <si>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</si>
  <si>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</si>
  <si>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</si>
  <si>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</si>
  <si>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</si>
  <si>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</si>
  <si>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</si>
  <si>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</si>
  <si>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</si>
  <si>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</si>
  <si>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</si>
  <si>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</si>
  <si>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</si>
  <si>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</si>
  <si>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</si>
  <si>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</si>
  <si>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</si>
  <si>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</si>
  <si>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</si>
  <si>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</si>
  <si>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</si>
  <si>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</si>
  <si>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</si>
  <si>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</si>
  <si>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</si>
  <si>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</si>
  <si>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</si>
  <si>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</si>
  <si>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</si>
  <si>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</si>
  <si>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</si>
  <si>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</si>
  <si>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</si>
  <si>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</si>
  <si>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</si>
  <si>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</si>
  <si>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</si>
  <si>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</si>
  <si>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</si>
  <si>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</si>
  <si>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</si>
  <si>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</si>
  <si>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</si>
  <si>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</si>
  <si>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</si>
  <si>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</si>
  <si>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</si>
  <si>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</si>
  <si>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</si>
  <si>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</si>
  <si>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</si>
  <si>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</si>
  <si>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</si>
  <si>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</si>
  <si>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</si>
  <si>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</si>
  <si>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</si>
  <si>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</si>
  <si>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</si>
  <si>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</si>
  <si>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</si>
  <si>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</si>
  <si>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</si>
  <si>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</si>
  <si>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</si>
  <si>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</si>
  <si>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</si>
  <si>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</si>
  <si>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</si>
  <si>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</si>
  <si>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</si>
  <si>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</si>
  <si>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</si>
  <si>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</si>
  <si>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</si>
  <si>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</si>
  <si>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</si>
  <si>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</si>
  <si>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</si>
  <si>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</si>
  <si>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</si>
  <si>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</si>
  <si>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</si>
  <si>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</si>
  <si>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</si>
  <si>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</si>
  <si>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</si>
  <si>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</si>
  <si>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</si>
  <si>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</si>
  <si>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</si>
  <si>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</si>
  <si>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</si>
  <si>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</si>
  <si>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</si>
  <si>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</si>
  <si>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</si>
  <si>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</si>
  <si>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</si>
  <si>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</si>
  <si>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</si>
  <si>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</si>
  <si>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</si>
  <si>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</si>
  <si>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</si>
  <si>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</si>
  <si>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</si>
  <si>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</si>
  <si>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</si>
  <si>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</si>
  <si>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</si>
  <si>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</si>
  <si>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</si>
  <si>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</si>
  <si>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</si>
  <si>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</si>
  <si>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</si>
  <si>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</si>
  <si>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</si>
  <si>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</si>
  <si>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</si>
  <si>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</si>
  <si>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</si>
  <si>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</si>
  <si>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</si>
  <si>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</si>
  <si>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</si>
  <si>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</si>
  <si>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</si>
  <si>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</si>
  <si>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</si>
  <si>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</si>
  <si>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</si>
  <si>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</si>
  <si>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</si>
  <si>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</si>
  <si>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</si>
  <si>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</si>
  <si>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</si>
  <si>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</si>
  <si>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</si>
  <si>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</si>
  <si>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</si>
  <si>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</si>
  <si>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</si>
  <si>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</si>
  <si>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</si>
  <si>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</si>
  <si>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</si>
  <si>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</si>
  <si>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</si>
  <si>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</si>
  <si>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</si>
  <si>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</si>
  <si>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</si>
  <si>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</si>
  <si>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</si>
  <si>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</si>
  <si>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</si>
  <si>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</si>
  <si>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</si>
  <si>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</si>
  <si>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</si>
  <si>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</si>
  <si>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</si>
  <si>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</si>
  <si>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</si>
  <si>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</si>
  <si>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</si>
  <si>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</si>
  <si>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</si>
  <si>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</si>
  <si>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</si>
  <si>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</si>
  <si>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</si>
  <si>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</si>
  <si>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</si>
  <si>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</si>
  <si>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</si>
  <si>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</si>
  <si>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</si>
  <si>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</si>
  <si>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</si>
  <si>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</si>
  <si>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</si>
  <si>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</si>
  <si>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</si>
  <si>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</si>
  <si>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</si>
  <si>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</si>
  <si>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</si>
  <si>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</si>
  <si>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</si>
  <si>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</si>
  <si>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</si>
  <si>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</si>
  <si>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</si>
  <si>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</si>
  <si>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</si>
  <si>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</si>
  <si>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</si>
  <si>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</si>
  <si>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</si>
  <si>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</si>
  <si>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</si>
  <si>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</si>
  <si>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</si>
  <si>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</si>
  <si>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</si>
  <si>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</si>
  <si>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</si>
  <si>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</si>
  <si>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</si>
  <si>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</si>
  <si>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</si>
  <si>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</si>
  <si>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</si>
  <si>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</si>
  <si>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</si>
  <si>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</si>
  <si>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</si>
  <si>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</si>
  <si>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</si>
  <si>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</si>
  <si>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</si>
  <si>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</si>
  <si>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</si>
  <si>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</si>
  <si>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</si>
  <si>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</si>
  <si>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</si>
  <si>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</si>
  <si>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</si>
  <si>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</si>
  <si>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</si>
  <si>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</si>
  <si>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</si>
  <si>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</si>
  <si>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</si>
  <si>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</si>
  <si>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</si>
  <si>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</si>
  <si>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</si>
  <si>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</si>
  <si>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</si>
  <si>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</si>
  <si>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</si>
  <si>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</si>
  <si>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</si>
  <si>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</si>
  <si>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</si>
  <si>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</si>
  <si>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</si>
  <si>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</si>
  <si>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</si>
  <si>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</si>
  <si>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</si>
  <si>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</si>
  <si>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</si>
  <si>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</si>
  <si>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</si>
  <si>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</si>
  <si>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</si>
  <si>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</si>
  <si>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</si>
  <si>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</si>
  <si>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</si>
  <si>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</si>
  <si>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</si>
  <si>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</si>
  <si>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</si>
  <si>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</si>
  <si>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</si>
  <si>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</si>
  <si>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</si>
  <si>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</si>
  <si>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</si>
  <si>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</si>
  <si>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</si>
  <si>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</si>
  <si>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</si>
  <si>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</si>
  <si>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</si>
  <si>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</si>
  <si>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</si>
  <si>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</si>
  <si>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</si>
  <si>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</si>
  <si>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</si>
  <si>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</si>
  <si>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</si>
  <si>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</si>
  <si>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</si>
  <si>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</si>
  <si>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</si>
  <si>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</si>
  <si>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</si>
  <si>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</si>
  <si>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</si>
  <si>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</si>
  <si>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</si>
  <si>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</si>
  <si>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</si>
  <si>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</si>
  <si>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</si>
  <si>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</si>
  <si>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</si>
  <si>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</si>
  <si>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</si>
  <si>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</si>
  <si>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</si>
  <si>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</si>
  <si>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</si>
  <si>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</si>
  <si>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</si>
  <si>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</si>
  <si>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</si>
  <si>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</si>
  <si>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</si>
  <si>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</si>
  <si>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</si>
  <si>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</si>
  <si>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</si>
  <si>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</si>
  <si>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</si>
  <si>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</si>
  <si>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</si>
  <si>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</si>
  <si>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</si>
  <si>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</si>
  <si>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</si>
  <si>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</si>
  <si>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</si>
  <si>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</si>
  <si>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</si>
  <si>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</si>
  <si>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</si>
  <si>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</si>
  <si>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</si>
  <si>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</si>
  <si>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</si>
  <si>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</si>
  <si>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</si>
  <si>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</si>
  <si>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</si>
  <si>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</si>
  <si>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</si>
  <si>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</si>
  <si>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</si>
  <si>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</si>
  <si>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</si>
  <si>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</si>
  <si>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</si>
  <si>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</si>
  <si>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</si>
  <si>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</si>
  <si>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</si>
  <si>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</si>
  <si>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</si>
  <si>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</si>
  <si>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</si>
  <si>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</si>
  <si>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</si>
  <si>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</si>
  <si>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</si>
  <si>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</si>
  <si>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</si>
  <si>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</si>
  <si>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</si>
  <si>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</si>
  <si>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</si>
  <si>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</si>
  <si>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</si>
  <si>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</si>
  <si>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</si>
  <si>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</si>
  <si>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</si>
  <si>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</si>
  <si>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</si>
  <si>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</si>
  <si>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</si>
  <si>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</si>
  <si>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</si>
  <si>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</si>
  <si>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</si>
  <si>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</si>
  <si>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</si>
  <si>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</si>
  <si>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</si>
  <si>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</si>
  <si>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</si>
  <si>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</si>
  <si>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</si>
  <si>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</si>
  <si>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</si>
  <si>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</si>
  <si>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</si>
  <si>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</si>
  <si>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</si>
  <si>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</si>
  <si>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</si>
  <si>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</si>
  <si>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</si>
  <si>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</si>
  <si>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</si>
  <si>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</si>
  <si>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</si>
  <si>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</si>
  <si>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</si>
  <si>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</si>
  <si>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</si>
  <si>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</si>
  <si>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</si>
  <si>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</si>
  <si>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</si>
  <si>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</si>
  <si>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</si>
  <si>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</si>
  <si>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</si>
  <si>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</si>
  <si>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</si>
  <si>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</si>
  <si>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</si>
  <si>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</si>
  <si>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</si>
  <si>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</si>
  <si>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</si>
  <si>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</si>
  <si>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</si>
  <si>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</si>
  <si>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</si>
  <si>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</si>
  <si>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</si>
  <si>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</si>
  <si>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</si>
  <si>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</si>
  <si>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</si>
  <si>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</si>
  <si>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</si>
  <si>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</si>
  <si>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</si>
  <si>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</si>
  <si>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</si>
  <si>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</si>
  <si>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</si>
  <si>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</si>
  <si>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</si>
  <si>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</si>
  <si>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</si>
  <si>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</si>
  <si>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</si>
  <si>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</si>
  <si>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</si>
  <si>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</si>
  <si>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</si>
  <si>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</si>
  <si>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</si>
  <si>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</si>
  <si>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</si>
  <si>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</si>
  <si>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</si>
  <si>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</si>
  <si>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</si>
  <si>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</si>
  <si>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</si>
  <si>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</si>
  <si>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</si>
  <si>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</si>
  <si>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</si>
  <si>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</si>
  <si>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</si>
  <si>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</si>
  <si>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</si>
  <si>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</si>
  <si>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</si>
  <si>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</si>
  <si>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</si>
  <si>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</si>
  <si>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</si>
  <si>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</si>
  <si>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</si>
  <si>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</si>
  <si>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</si>
  <si>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</si>
  <si>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</si>
  <si>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</si>
  <si>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</si>
  <si>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</si>
  <si>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</si>
  <si>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</si>
  <si>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</si>
  <si>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</si>
  <si>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</si>
  <si>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</si>
  <si>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</si>
  <si>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</si>
  <si>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</si>
  <si>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</si>
  <si>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</si>
  <si>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</si>
  <si>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</si>
  <si>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</si>
  <si>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</si>
  <si>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</si>
  <si>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</si>
  <si>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</si>
  <si>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</si>
  <si>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</si>
  <si>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</si>
  <si>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</si>
  <si>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</si>
  <si>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</si>
  <si>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</si>
  <si>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</si>
  <si>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</si>
  <si>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</si>
  <si>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</si>
  <si>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</si>
  <si>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</si>
  <si>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</si>
  <si>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</si>
  <si>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</si>
  <si>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</si>
  <si>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</si>
  <si>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</si>
  <si>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</si>
  <si>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</si>
  <si>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</si>
  <si>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</si>
  <si>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</si>
  <si>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</si>
  <si>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</si>
  <si>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</si>
  <si>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</si>
  <si>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</si>
  <si>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</si>
  <si>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</si>
  <si>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</si>
  <si>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</si>
  <si>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</si>
  <si>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</si>
  <si>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</si>
  <si>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</si>
  <si>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</si>
  <si>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</si>
  <si>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</si>
  <si>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</si>
  <si>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</si>
  <si>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</si>
  <si>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</si>
  <si>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</si>
  <si>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</si>
  <si>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</si>
  <si>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</si>
  <si>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</si>
  <si>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</si>
  <si>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</si>
  <si>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</si>
  <si>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</si>
  <si>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</si>
  <si>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</si>
  <si>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</si>
  <si>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</si>
  <si>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</si>
  <si>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</si>
  <si>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</si>
  <si>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</si>
  <si>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</si>
  <si>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</si>
  <si>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</si>
  <si>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</si>
  <si>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</si>
  <si>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</si>
  <si>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</si>
  <si>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</si>
  <si>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</si>
  <si>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</si>
  <si>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</si>
  <si>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</si>
  <si>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</si>
  <si>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</si>
  <si>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</si>
  <si>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</si>
  <si>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</si>
  <si>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</si>
  <si>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</si>
  <si>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</si>
  <si>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</si>
  <si>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</si>
  <si>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</si>
  <si>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</si>
  <si>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</si>
  <si>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</si>
  <si>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</si>
  <si>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</si>
  <si>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</si>
  <si>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</si>
  <si>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</si>
  <si>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</si>
  <si>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</si>
  <si>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</si>
  <si>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</si>
  <si>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</si>
  <si>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</si>
  <si>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</si>
  <si>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</si>
  <si>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</si>
  <si>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</si>
  <si>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</si>
  <si>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</si>
  <si>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</si>
  <si>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</si>
  <si>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</si>
  <si>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</si>
  <si>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</si>
  <si>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</si>
  <si>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</si>
  <si>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</si>
  <si>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</si>
  <si>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</si>
  <si>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</si>
  <si>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</si>
  <si>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</si>
  <si>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</si>
  <si>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</si>
  <si>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</si>
  <si>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</si>
  <si>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</si>
  <si>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</si>
  <si>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</si>
  <si>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</si>
  <si>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</si>
  <si>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</si>
  <si>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</si>
  <si>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</si>
  <si>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</si>
  <si>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</si>
  <si>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</si>
  <si>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</si>
  <si>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</si>
  <si>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</si>
  <si>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</si>
  <si>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</si>
  <si>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</si>
  <si>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</si>
  <si>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</si>
  <si>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</si>
  <si>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</si>
  <si>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</si>
  <si>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</si>
  <si>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</si>
  <si>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</si>
  <si>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</si>
  <si>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</si>
  <si>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</si>
  <si>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</si>
  <si>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</si>
  <si>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</si>
  <si>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</si>
  <si>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</si>
  <si>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</si>
  <si>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</si>
  <si>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</si>
  <si>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</si>
  <si>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</si>
  <si>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</si>
  <si>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</si>
  <si>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</si>
  <si>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</si>
  <si>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</si>
  <si>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</si>
  <si>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</si>
  <si>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</si>
  <si>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</si>
  <si>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</si>
  <si>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</si>
  <si>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</si>
  <si>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</si>
  <si>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</si>
  <si>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</si>
  <si>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</si>
  <si>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</si>
  <si>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</si>
  <si>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</si>
  <si>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</si>
  <si>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</si>
  <si>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</si>
  <si>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</si>
  <si>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</si>
  <si>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</si>
  <si>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</si>
  <si>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</si>
  <si>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</si>
  <si>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</si>
  <si>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</si>
  <si>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</si>
  <si>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</si>
  <si>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</si>
  <si>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</si>
  <si>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</si>
  <si>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</si>
  <si>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</si>
  <si>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</si>
  <si>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</si>
  <si>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</si>
  <si>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</si>
  <si>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</si>
  <si>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</si>
  <si>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</si>
  <si>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</si>
  <si>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</si>
  <si>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</si>
  <si>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</si>
  <si>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</si>
  <si>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</si>
  <si>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</si>
  <si>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</si>
  <si>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</si>
  <si>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</si>
  <si>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</si>
  <si>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</si>
  <si>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</si>
  <si>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</si>
  <si>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</si>
  <si>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</si>
  <si>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</si>
  <si>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</si>
  <si>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</si>
  <si>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</si>
  <si>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</si>
  <si>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</si>
  <si>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</si>
  <si>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</si>
  <si>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</si>
  <si>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</si>
  <si>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</si>
  <si>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</si>
  <si>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</si>
  <si>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</si>
  <si>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</si>
  <si>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</si>
  <si>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</si>
  <si>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</si>
  <si>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</si>
  <si>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</si>
  <si>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</si>
  <si>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</si>
  <si>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</si>
  <si>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</si>
  <si>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</si>
  <si>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</si>
  <si>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</si>
  <si>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</si>
  <si>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</si>
  <si>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</si>
  <si>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</si>
  <si>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</si>
  <si>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</si>
  <si>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</si>
  <si>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</si>
  <si>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</si>
  <si>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</si>
  <si>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</si>
  <si>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</si>
  <si>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</si>
  <si>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</si>
  <si>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</si>
  <si>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</si>
  <si>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</si>
  <si>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</si>
  <si>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</si>
  <si>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</si>
  <si>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</si>
  <si>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</si>
  <si>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</si>
  <si>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</si>
  <si>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</si>
  <si>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</si>
  <si>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</si>
  <si>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</si>
  <si>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</si>
  <si>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</si>
  <si>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</si>
  <si>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</si>
  <si>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</si>
  <si>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</si>
  <si>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</si>
  <si>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</si>
  <si>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</si>
  <si>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</si>
  <si>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</si>
  <si>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</si>
  <si>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</si>
  <si>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</si>
  <si>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</si>
  <si>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</si>
  <si>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</si>
  <si>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</si>
  <si>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</si>
  <si>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</si>
  <si>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</si>
  <si>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</si>
  <si>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</si>
  <si>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</si>
  <si>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</si>
  <si>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</si>
  <si>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</si>
  <si>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</si>
  <si>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</si>
  <si>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</si>
  <si>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</si>
  <si>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</si>
  <si>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</si>
  <si>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</si>
  <si>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</si>
  <si>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</si>
  <si>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</si>
  <si>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</si>
  <si>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</si>
  <si>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</si>
  <si>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</si>
  <si>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</si>
  <si>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</si>
  <si>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</si>
  <si>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</si>
  <si>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</si>
  <si>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</si>
  <si>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</si>
  <si>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</si>
  <si>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</si>
  <si>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</si>
  <si>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</si>
  <si>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</si>
  <si>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</si>
  <si>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</si>
  <si>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</si>
  <si>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</si>
  <si>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</si>
  <si>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</si>
  <si>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</si>
  <si>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</si>
  <si>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</si>
  <si>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</si>
  <si>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</si>
  <si>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</si>
  <si>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</si>
  <si>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</si>
  <si>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</si>
  <si>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</si>
  <si>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</si>
  <si>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</si>
  <si>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</si>
  <si>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</si>
  <si>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</si>
  <si>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</si>
  <si>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</si>
  <si>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</si>
  <si>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</si>
  <si>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</si>
  <si>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</si>
  <si>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</si>
  <si>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</si>
  <si>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</si>
  <si>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</si>
  <si>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</si>
  <si>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</si>
  <si>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</si>
  <si>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</si>
  <si>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</si>
  <si>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</si>
  <si>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</si>
  <si>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</si>
  <si>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</si>
  <si>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</si>
  <si>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</si>
  <si>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</si>
  <si>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</si>
  <si>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</si>
  <si>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</si>
  <si>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</si>
  <si>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</si>
  <si>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</si>
  <si>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</si>
  <si>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</si>
  <si>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</si>
  <si>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</si>
  <si>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</si>
  <si>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</si>
  <si>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</si>
  <si>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</si>
  <si>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</si>
  <si>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</si>
  <si>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</si>
  <si>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</si>
  <si>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</si>
  <si>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</si>
  <si>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</si>
  <si>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</si>
  <si>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</si>
  <si>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</si>
  <si>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</si>
  <si>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</si>
  <si>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</si>
  <si>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</si>
  <si>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</si>
  <si>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</si>
  <si>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</si>
  <si>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</si>
  <si>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</si>
  <si>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</si>
  <si>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</si>
  <si>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</si>
  <si>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</si>
  <si>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</si>
  <si>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</si>
  <si>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</si>
  <si>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</si>
  <si>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</si>
  <si>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</si>
  <si>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</si>
  <si>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</si>
  <si>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</si>
  <si>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</si>
  <si>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</si>
  <si>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</si>
  <si>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</si>
  <si>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</si>
  <si>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</si>
  <si>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</si>
  <si>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</si>
  <si>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</si>
  <si>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</si>
  <si>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</si>
  <si>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</si>
  <si>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</si>
  <si>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</si>
  <si>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</si>
  <si>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</si>
  <si>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</si>
  <si>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</si>
  <si>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</si>
  <si>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</si>
  <si>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</si>
  <si>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</si>
  <si>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</si>
  <si>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</si>
  <si>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</si>
  <si>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</si>
  <si>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</si>
  <si>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</si>
  <si>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</si>
  <si>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</si>
  <si>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</si>
  <si>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</si>
  <si>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</si>
  <si>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</si>
  <si>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</si>
  <si>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</si>
  <si>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</si>
  <si>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</si>
  <si>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</si>
  <si>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</si>
  <si>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</si>
  <si>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</si>
  <si>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</si>
  <si>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</si>
  <si>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</si>
  <si>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</si>
  <si>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</si>
  <si>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</si>
  <si>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</si>
  <si>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</si>
  <si>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</si>
  <si>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</si>
  <si>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</si>
  <si>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</si>
  <si>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</si>
  <si>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</si>
  <si>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</si>
  <si>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</si>
  <si>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</si>
  <si>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</si>
  <si>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</si>
  <si>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</si>
  <si>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</si>
  <si>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</si>
  <si>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</si>
  <si>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</si>
  <si>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</si>
  <si>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</si>
  <si>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</si>
  <si>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</si>
  <si>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</si>
  <si>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</si>
  <si>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</si>
  <si>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</si>
  <si>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</si>
  <si>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</si>
  <si>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</si>
  <si>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</si>
  <si>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</si>
  <si>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</si>
  <si>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</si>
  <si>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</si>
  <si>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</si>
  <si>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</si>
  <si>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</si>
  <si>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</si>
  <si>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</si>
  <si>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</si>
  <si>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</si>
  <si>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</si>
  <si>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</si>
  <si>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</si>
  <si>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</si>
  <si>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</si>
  <si>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</si>
  <si>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</si>
  <si>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</si>
  <si>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</si>
  <si>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</si>
  <si>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</si>
  <si>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</si>
  <si>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</si>
  <si>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</si>
  <si>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</si>
  <si>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</si>
  <si>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</si>
  <si>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</si>
  <si>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</si>
  <si>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</si>
  <si>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</si>
  <si>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</si>
  <si>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</si>
  <si>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</si>
  <si>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</si>
  <si>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</si>
  <si>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</si>
  <si>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</si>
  <si>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</si>
  <si>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</si>
  <si>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</si>
  <si>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</si>
  <si>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</si>
  <si>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</si>
  <si>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</si>
  <si>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</si>
  <si>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</si>
  <si>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</si>
  <si>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</si>
  <si>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</si>
  <si>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</si>
  <si>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</si>
  <si>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</si>
  <si>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</si>
  <si>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</si>
  <si>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</si>
  <si>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</si>
  <si>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</si>
  <si>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</si>
  <si>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</si>
  <si>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</si>
  <si>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</si>
  <si>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</si>
  <si>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</si>
  <si>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</si>
  <si>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</si>
  <si>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</si>
  <si>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</si>
  <si>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</si>
  <si>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</si>
  <si>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</si>
  <si>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</si>
  <si>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</si>
  <si>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</si>
  <si>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</si>
  <si>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</si>
  <si>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</si>
  <si>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</si>
  <si>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</si>
  <si>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</si>
  <si>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</si>
  <si>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</si>
  <si>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</si>
  <si>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</si>
  <si>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</si>
  <si>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</si>
  <si>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</si>
  <si>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</si>
  <si>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</si>
  <si>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</si>
  <si>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</si>
  <si>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</si>
  <si>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</si>
  <si>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</si>
  <si>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</si>
  <si>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</si>
  <si>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</si>
  <si>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</si>
  <si>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</si>
  <si>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</si>
  <si>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</si>
  <si>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</si>
  <si>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</si>
  <si>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</si>
  <si>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</si>
  <si>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</si>
  <si>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</si>
  <si>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</si>
  <si>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</si>
  <si>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</si>
  <si>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</si>
  <si>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</si>
  <si>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</si>
  <si>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</si>
  <si>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</si>
  <si>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</si>
  <si>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</si>
  <si>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</si>
  <si>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</si>
  <si>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</si>
  <si>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</si>
  <si>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</si>
  <si>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</si>
  <si>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</si>
  <si>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</si>
  <si>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</si>
  <si>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</si>
  <si>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</si>
  <si>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</si>
  <si>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</si>
  <si>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</si>
  <si>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</si>
  <si>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</si>
  <si>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</si>
  <si>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</si>
  <si>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</si>
  <si>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</si>
  <si>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</si>
  <si>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</si>
  <si>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</si>
  <si>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</si>
  <si>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</si>
  <si>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</si>
  <si>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</si>
  <si>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</si>
  <si>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</si>
  <si>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</si>
  <si>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</si>
  <si>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</si>
  <si>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</si>
  <si>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</si>
  <si>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</si>
  <si>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</si>
  <si>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</si>
  <si>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</si>
  <si>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</si>
  <si>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</si>
  <si>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</si>
  <si>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</si>
  <si>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</si>
  <si>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</si>
  <si>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</si>
  <si>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</si>
  <si>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</si>
  <si>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</si>
  <si>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</si>
  <si>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</si>
  <si>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</si>
  <si>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</si>
  <si>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</si>
  <si>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</si>
  <si>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</si>
  <si>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</si>
  <si>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</si>
  <si>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</si>
  <si>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</si>
  <si>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</si>
  <si>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</si>
  <si>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</si>
  <si>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</si>
  <si>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</si>
  <si>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</si>
  <si>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</si>
  <si>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</si>
  <si>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</si>
  <si>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</si>
  <si>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</si>
  <si>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</si>
  <si>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</si>
  <si>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</si>
  <si>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</si>
  <si>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</si>
  <si>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</si>
  <si>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</si>
  <si>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</si>
  <si>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</si>
  <si>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</si>
  <si>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</si>
  <si>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</si>
  <si>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</si>
  <si>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</si>
  <si>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</si>
  <si>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</si>
  <si>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</si>
  <si>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</si>
  <si>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</si>
  <si>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</si>
  <si>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</si>
  <si>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</si>
  <si>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</si>
  <si>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</si>
  <si>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</si>
  <si>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</si>
  <si>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</si>
  <si>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</si>
  <si>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</si>
  <si>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</si>
  <si>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</si>
  <si>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</si>
  <si>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</si>
  <si>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</si>
  <si>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</si>
  <si>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</si>
  <si>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</si>
  <si>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</si>
  <si>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</si>
  <si>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</si>
  <si>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</si>
  <si>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</si>
  <si>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</si>
  <si>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</si>
  <si>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</si>
  <si>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</si>
  <si>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</si>
  <si>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</si>
  <si>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</si>
  <si>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</si>
  <si>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</si>
  <si>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</si>
  <si>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</si>
  <si>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</si>
  <si>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</si>
  <si>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</si>
  <si>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</si>
  <si>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</si>
  <si>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</si>
  <si>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</si>
  <si>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</si>
  <si>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</si>
  <si>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</si>
  <si>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</si>
  <si>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</si>
  <si>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</si>
  <si>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</si>
  <si>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</si>
  <si>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</si>
  <si>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</si>
  <si>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</si>
  <si>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</si>
  <si>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</si>
  <si>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</si>
  <si>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</si>
  <si>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</si>
  <si>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</si>
  <si>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</si>
  <si>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</si>
  <si>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</si>
  <si>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</si>
  <si>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</si>
  <si>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</si>
  <si>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</si>
  <si>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</si>
  <si>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</si>
  <si>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</si>
  <si>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</si>
  <si>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</si>
  <si>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</si>
  <si>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</si>
  <si>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</si>
  <si>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</si>
  <si>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</si>
  <si>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</si>
  <si>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</si>
  <si>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</si>
  <si>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</si>
  <si>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</si>
  <si>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</si>
  <si>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</si>
  <si>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</si>
  <si>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</si>
  <si>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</si>
  <si>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</si>
  <si>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</si>
  <si>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</si>
  <si>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</si>
  <si>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</si>
  <si>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</si>
  <si>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</si>
  <si>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</si>
  <si>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</si>
  <si>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</si>
  <si>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</si>
  <si>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</si>
  <si>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</si>
  <si>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</si>
  <si>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</si>
  <si>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</si>
  <si>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</si>
  <si>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</si>
  <si>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</si>
  <si>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</si>
  <si>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</si>
  <si>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</si>
  <si>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</si>
  <si>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</si>
  <si>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</si>
  <si>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</si>
  <si>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</si>
  <si>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</si>
  <si>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</si>
  <si>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</si>
  <si>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</si>
  <si>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</si>
  <si>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</si>
  <si>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</si>
  <si>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</si>
  <si>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</si>
  <si>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</si>
  <si>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</si>
  <si>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</si>
  <si>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</si>
  <si>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</si>
  <si>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</si>
  <si>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</si>
  <si>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</si>
  <si>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</si>
  <si>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</si>
  <si>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</si>
  <si>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</si>
  <si>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</si>
  <si>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</si>
  <si>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</si>
  <si>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</si>
  <si>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</si>
  <si>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</si>
  <si>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</si>
  <si>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</si>
  <si>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</si>
  <si>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</si>
  <si>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</si>
  <si>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</si>
  <si>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</si>
  <si>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</si>
  <si>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</si>
  <si>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</si>
  <si>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</si>
  <si>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</si>
  <si>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</si>
  <si>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</si>
  <si>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</si>
  <si>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</si>
  <si>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</si>
  <si>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</si>
  <si>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</si>
  <si>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</si>
  <si>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</si>
  <si>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</si>
  <si>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</si>
  <si>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</si>
  <si>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</si>
  <si>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</si>
  <si>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</si>
  <si>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</si>
  <si>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</si>
  <si>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</si>
  <si>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</si>
  <si>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</si>
  <si>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</si>
  <si>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</si>
  <si>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</si>
  <si>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</si>
  <si>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</si>
  <si>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</si>
  <si>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</si>
  <si>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</si>
  <si>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</si>
  <si>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</si>
  <si>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</si>
  <si>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</si>
  <si>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</si>
  <si>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</si>
  <si>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</si>
  <si>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</si>
  <si>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</si>
  <si>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</si>
  <si>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</si>
  <si>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</si>
  <si>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</si>
  <si>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</si>
  <si>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</si>
  <si>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</si>
  <si>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</si>
  <si>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</si>
  <si>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</si>
  <si>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</si>
  <si>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</si>
  <si>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</si>
  <si>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</si>
  <si>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</si>
  <si>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</si>
  <si>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</si>
  <si>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</si>
  <si>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</si>
  <si>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</si>
  <si>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</si>
  <si>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</si>
  <si>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</si>
  <si>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</si>
  <si>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</si>
  <si>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</si>
  <si>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</si>
  <si>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</si>
  <si>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</si>
  <si>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</si>
  <si>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</si>
  <si>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</si>
  <si>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</si>
  <si>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</si>
  <si>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</si>
  <si>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</si>
  <si>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</si>
  <si>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</si>
  <si>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</si>
  <si>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</si>
  <si>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</si>
  <si>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</si>
  <si>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</si>
  <si>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</si>
  <si>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</si>
  <si>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</si>
  <si>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</si>
  <si>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</si>
  <si>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</si>
  <si>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</si>
  <si>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</si>
  <si>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</si>
  <si>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</si>
  <si>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</si>
  <si>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</si>
  <si>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</si>
  <si>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</si>
  <si>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</si>
  <si>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</si>
  <si>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</si>
  <si>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</si>
  <si>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</si>
  <si>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</si>
  <si>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</si>
  <si>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</si>
  <si>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</si>
  <si>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</si>
  <si>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</si>
  <si>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</si>
  <si>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</si>
  <si>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</si>
  <si>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</si>
  <si>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</si>
  <si>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</si>
  <si>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</si>
  <si>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</si>
  <si>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</si>
  <si>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</si>
  <si>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</si>
  <si>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</si>
  <si>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</si>
  <si>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</si>
  <si>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</si>
  <si>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</si>
  <si>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</si>
  <si>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</si>
  <si>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</si>
  <si>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</si>
  <si>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</si>
  <si>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</si>
  <si>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</si>
  <si>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</si>
  <si>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</si>
  <si>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</si>
  <si>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</si>
  <si>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</si>
  <si>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</si>
  <si>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</si>
  <si>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</si>
  <si>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</si>
  <si>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</si>
  <si>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</si>
  <si>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</si>
  <si>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</si>
  <si>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</si>
  <si>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</si>
  <si>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</si>
  <si>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</si>
  <si>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</si>
  <si>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</si>
  <si>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</si>
  <si>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</si>
  <si>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</si>
  <si>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</si>
  <si>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</si>
  <si>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</si>
  <si>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</si>
  <si>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</si>
  <si>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</si>
  <si>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</si>
  <si>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</si>
  <si>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</si>
  <si>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</si>
  <si>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</si>
  <si>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</si>
  <si>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</si>
  <si>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</si>
  <si>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</si>
  <si>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</si>
  <si>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</si>
  <si>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</si>
  <si>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</si>
  <si>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</si>
  <si>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</si>
  <si>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</si>
  <si>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</si>
  <si>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</si>
  <si>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</si>
  <si>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</si>
  <si>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</si>
  <si>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</si>
  <si>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</si>
  <si>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</si>
  <si>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</si>
  <si>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</si>
  <si>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</si>
  <si>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</si>
  <si>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</si>
  <si>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</si>
  <si>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</si>
  <si>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</si>
  <si>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</si>
  <si>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</si>
  <si>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</si>
  <si>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</si>
  <si>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</si>
  <si>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</si>
  <si>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</si>
  <si>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</si>
  <si>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</si>
  <si>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</si>
  <si>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</si>
  <si>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</si>
  <si>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</si>
  <si>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</si>
  <si>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</si>
  <si>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</si>
  <si>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</si>
  <si>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</si>
  <si>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</si>
  <si>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</si>
  <si>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</si>
  <si>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</si>
  <si>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</si>
  <si>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</si>
  <si>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</si>
  <si>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</si>
  <si>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</si>
  <si>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</si>
  <si>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</si>
  <si>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</si>
  <si>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</si>
  <si>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</si>
  <si>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</si>
  <si>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</si>
  <si>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</si>
  <si>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</si>
  <si>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</si>
  <si>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</si>
  <si>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</si>
  <si>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</si>
  <si>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</si>
  <si>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</si>
  <si>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</si>
  <si>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</si>
  <si>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</si>
  <si>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</si>
  <si>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</si>
  <si>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</si>
  <si>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</si>
  <si>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</si>
  <si>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</si>
  <si>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</si>
  <si>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</si>
  <si>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</si>
  <si>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</si>
  <si>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</si>
  <si>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</si>
  <si>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</si>
  <si>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</si>
  <si>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</si>
  <si>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</si>
  <si>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</si>
  <si>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</si>
  <si>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</si>
  <si>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</si>
  <si>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</si>
  <si>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</si>
  <si>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</si>
  <si>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</si>
  <si>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</si>
  <si>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</si>
  <si>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</si>
  <si>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</si>
  <si>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</si>
  <si>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</si>
  <si>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</si>
  <si>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</si>
  <si>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</si>
  <si>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</si>
  <si>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</si>
  <si>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</si>
  <si>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</si>
  <si>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</si>
  <si>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</si>
  <si>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</si>
  <si>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</si>
  <si>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</si>
  <si>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</si>
  <si>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</si>
  <si>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</si>
  <si>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</si>
  <si>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</si>
  <si>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</si>
  <si>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</si>
  <si>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</si>
  <si>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</si>
  <si>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</si>
  <si>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</si>
  <si>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</si>
  <si>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</si>
  <si>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</si>
  <si>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</si>
  <si>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</si>
  <si>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</si>
  <si>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</si>
  <si>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</si>
  <si>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</si>
  <si>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</si>
  <si>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</si>
  <si>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</si>
  <si>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</si>
  <si>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</si>
  <si>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</si>
  <si>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</si>
  <si>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</si>
  <si>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</si>
  <si>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</si>
  <si>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</si>
  <si>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</si>
  <si>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</si>
  <si>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</si>
  <si>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</si>
  <si>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</si>
  <si>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</si>
  <si>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</si>
  <si>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</si>
  <si>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</si>
  <si>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</si>
  <si>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</si>
  <si>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</si>
  <si>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</si>
  <si>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</si>
  <si>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</si>
  <si>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</si>
  <si>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</si>
  <si>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</si>
  <si>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</si>
  <si>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</si>
  <si>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</si>
  <si>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</si>
  <si>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</si>
  <si>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</si>
  <si>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</si>
  <si>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</si>
  <si>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</si>
  <si>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</si>
  <si>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</si>
  <si>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</si>
  <si>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</si>
  <si>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</si>
  <si>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</si>
  <si>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</si>
  <si>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</si>
  <si>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</si>
  <si>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</si>
  <si>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</si>
  <si>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</si>
  <si>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</si>
  <si>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</si>
  <si>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</si>
  <si>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</si>
  <si>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</si>
  <si>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</si>
  <si>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</si>
  <si>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</si>
  <si>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</si>
  <si>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</si>
  <si>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</si>
  <si>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</si>
  <si>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</si>
  <si>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</si>
  <si>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</si>
  <si>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</si>
  <si>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</si>
  <si>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</si>
  <si>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</si>
  <si>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</si>
  <si>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</si>
  <si>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</si>
  <si>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</si>
  <si>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</si>
  <si>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</si>
  <si>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</si>
  <si>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</si>
  <si>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</si>
  <si>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</si>
  <si>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</si>
  <si>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</si>
  <si>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</si>
  <si>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</si>
  <si>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</si>
  <si>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</si>
  <si>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</si>
  <si>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</si>
  <si>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</si>
  <si>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</si>
  <si>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</si>
  <si>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</si>
  <si>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</si>
  <si>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</si>
  <si>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</si>
  <si>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</si>
  <si>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</si>
  <si>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</si>
  <si>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</si>
  <si>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</si>
  <si>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</si>
  <si>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</si>
  <si>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</si>
  <si>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</si>
  <si>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</si>
  <si>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</si>
  <si>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</si>
  <si>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</si>
  <si>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</si>
  <si>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</si>
  <si>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</si>
  <si>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</si>
  <si>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</si>
  <si>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</si>
  <si>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</si>
  <si>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</si>
  <si>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</si>
  <si>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</si>
  <si>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</si>
  <si>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</si>
  <si>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</si>
  <si>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</si>
  <si>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</si>
  <si>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</si>
  <si>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</si>
  <si>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</si>
  <si>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</si>
  <si>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</si>
  <si>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</si>
  <si>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</si>
  <si>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</si>
  <si>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</si>
  <si>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</si>
  <si>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</si>
  <si>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</si>
  <si>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</si>
  <si>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</si>
  <si>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</si>
  <si>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</si>
  <si>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</si>
  <si>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</si>
  <si>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</si>
  <si>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</si>
  <si>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</si>
  <si>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</si>
  <si>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</si>
  <si>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</si>
  <si>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</si>
  <si>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</si>
  <si>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</si>
  <si>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</si>
  <si>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</si>
  <si>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</si>
  <si>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</si>
  <si>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</si>
  <si>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</si>
  <si>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</si>
  <si>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</si>
  <si>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</si>
  <si>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</si>
  <si>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</si>
  <si>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</si>
  <si>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</si>
  <si>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</si>
  <si>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</si>
  <si>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</si>
  <si>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</si>
  <si>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</si>
  <si>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</si>
  <si>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</si>
  <si>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</si>
  <si>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</si>
  <si>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</si>
  <si>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</si>
  <si>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</si>
  <si>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</si>
  <si>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</si>
  <si>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</si>
  <si>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</si>
  <si>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</si>
  <si>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</si>
  <si>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</si>
  <si>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</si>
  <si>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</si>
  <si>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</si>
  <si>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</si>
  <si>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</si>
  <si>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</si>
  <si>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</si>
  <si>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</si>
  <si>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</si>
  <si>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</si>
  <si>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</si>
  <si>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</si>
  <si>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</si>
  <si>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</si>
  <si>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</si>
  <si>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</si>
  <si>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</si>
  <si>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</si>
  <si>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</si>
  <si>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</si>
  <si>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</si>
  <si>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</si>
  <si>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</si>
  <si>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</si>
  <si>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</si>
  <si>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</si>
  <si>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</si>
  <si>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</si>
  <si>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</si>
  <si>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</si>
  <si>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</si>
  <si>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</si>
  <si>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</si>
  <si>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</si>
  <si>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</si>
  <si>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</si>
  <si>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</si>
  <si>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</si>
  <si>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</si>
  <si>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</si>
  <si>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</si>
  <si>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</si>
  <si>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</si>
  <si>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</si>
  <si>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</si>
  <si>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</si>
  <si>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</si>
  <si>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</si>
  <si>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</si>
  <si>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</si>
  <si>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</si>
  <si>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</si>
  <si>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</si>
  <si>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</si>
  <si>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</si>
  <si>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</si>
  <si>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</si>
  <si>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</si>
  <si>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</si>
  <si>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</si>
  <si>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</si>
  <si>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</si>
  <si>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</si>
  <si>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</si>
  <si>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</si>
  <si>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</si>
  <si>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</si>
  <si>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</si>
  <si>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</si>
  <si>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</si>
  <si>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</si>
  <si>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</si>
  <si>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</si>
  <si>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</si>
  <si>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</si>
  <si>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</si>
  <si>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</si>
  <si>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</si>
  <si>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</si>
  <si>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</si>
  <si>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</si>
  <si>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</si>
  <si>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</si>
  <si>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</si>
  <si>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</si>
  <si>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</si>
  <si>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</si>
  <si>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</si>
  <si>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</si>
  <si>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</si>
  <si>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</si>
  <si>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</si>
  <si>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</si>
  <si>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</si>
  <si>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</si>
  <si>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</si>
  <si>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</si>
  <si>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</si>
  <si>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</si>
  <si>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</si>
  <si>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</si>
  <si>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</si>
  <si>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</si>
  <si>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</si>
  <si>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</si>
  <si>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</si>
  <si>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</si>
  <si>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</si>
  <si>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</si>
  <si>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</si>
  <si>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</si>
  <si>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</si>
  <si>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</si>
  <si>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</si>
  <si>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</si>
  <si>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</si>
  <si>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</si>
  <si>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</si>
  <si>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</si>
  <si>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</si>
  <si>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</si>
  <si>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</si>
  <si>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</si>
  <si>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</si>
  <si>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</si>
  <si>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</si>
  <si>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</si>
  <si>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</si>
  <si>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</si>
  <si>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</si>
  <si>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</si>
  <si>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</si>
  <si>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</si>
  <si>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</si>
  <si>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</si>
  <si>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</si>
  <si>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</si>
  <si>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</si>
  <si>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</si>
  <si>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</si>
  <si>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</si>
  <si>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</si>
  <si>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</si>
  <si>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</si>
  <si>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</si>
  <si>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</si>
  <si>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</si>
  <si>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</si>
  <si>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</si>
  <si>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</si>
  <si>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</si>
  <si>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</si>
  <si>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</si>
  <si>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</si>
  <si>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</si>
  <si>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</si>
  <si>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</si>
  <si>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</si>
  <si>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</si>
  <si>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</si>
  <si>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</si>
  <si>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</si>
  <si>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</si>
  <si>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</si>
  <si>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</si>
  <si>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</si>
  <si>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</si>
  <si>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</si>
  <si>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</si>
  <si>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</si>
  <si>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</si>
  <si>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</si>
  <si>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</si>
  <si>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</si>
  <si>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</si>
  <si>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</si>
  <si>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</si>
  <si>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</si>
  <si>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</si>
  <si>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</si>
  <si>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</si>
  <si>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</si>
  <si>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</si>
  <si>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</si>
  <si>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</si>
  <si>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</si>
  <si>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</si>
  <si>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</si>
  <si>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</si>
  <si>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</si>
  <si>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</si>
  <si>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</si>
  <si>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</si>
  <si>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</si>
  <si>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</si>
  <si>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</si>
  <si>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</si>
  <si>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</si>
  <si>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</si>
  <si>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</si>
  <si>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</si>
  <si>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</si>
  <si>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</si>
  <si>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</si>
  <si>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</si>
  <si>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</si>
  <si>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</si>
  <si>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</si>
  <si>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</si>
  <si>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</si>
  <si>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</si>
  <si>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</si>
  <si>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</si>
  <si>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</si>
  <si>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</si>
  <si>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</si>
  <si>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</si>
  <si>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</si>
  <si>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</si>
  <si>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</si>
  <si>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</si>
  <si>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</si>
  <si>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</si>
  <si>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</si>
  <si>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</si>
  <si>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</si>
  <si>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</si>
  <si>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</si>
  <si>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</si>
  <si>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</si>
  <si>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</si>
  <si>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</si>
  <si>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</si>
  <si>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</si>
  <si>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</si>
  <si>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</si>
  <si>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</si>
  <si>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</si>
  <si>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</si>
  <si>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</si>
  <si>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</si>
  <si>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</si>
  <si>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</si>
  <si>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</si>
  <si>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</si>
  <si>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</si>
  <si>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</si>
  <si>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</si>
  <si>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</si>
  <si>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</si>
  <si>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</si>
  <si>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</si>
  <si>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</si>
  <si>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</si>
  <si>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</si>
  <si>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</si>
  <si>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</si>
  <si>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</si>
  <si>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</si>
  <si>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</si>
  <si>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</si>
  <si>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</si>
  <si>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</si>
  <si>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</si>
  <si>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</si>
  <si>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</si>
  <si>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</si>
  <si>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</si>
  <si>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</si>
  <si>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</si>
  <si>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</si>
  <si>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</si>
  <si>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</si>
  <si>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</si>
  <si>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</si>
  <si>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</si>
  <si>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</si>
  <si>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</si>
  <si>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</si>
  <si>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</si>
  <si>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</si>
  <si>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</si>
  <si>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</si>
  <si>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</si>
  <si>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</si>
  <si>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</si>
  <si>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</si>
  <si>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</si>
  <si>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</si>
  <si>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</si>
  <si>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</si>
  <si>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</si>
  <si>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</si>
  <si>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</si>
  <si>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</si>
  <si>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</si>
  <si>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</si>
  <si>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</si>
  <si>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</si>
  <si>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</si>
  <si>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</si>
  <si>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</si>
  <si>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</si>
  <si>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</si>
  <si>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</si>
  <si>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</si>
  <si>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</si>
  <si>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</si>
  <si>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</si>
  <si>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</si>
  <si>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</si>
  <si>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</si>
  <si>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</si>
  <si>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</si>
  <si>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</si>
  <si>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</si>
  <si>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</si>
  <si>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</si>
  <si>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</si>
  <si>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</si>
  <si>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</si>
  <si>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</si>
  <si>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</si>
  <si>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</si>
  <si>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</si>
  <si>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</si>
  <si>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</si>
  <si>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</si>
  <si>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</si>
  <si>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</si>
  <si>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</si>
  <si>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</si>
  <si>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</si>
  <si>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</si>
  <si>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</si>
  <si>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</si>
  <si>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</si>
  <si>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</si>
  <si>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</si>
  <si>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</si>
  <si>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</si>
  <si>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</si>
  <si>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</si>
  <si>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</si>
  <si>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</si>
  <si>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</si>
  <si>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</si>
  <si>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</si>
  <si>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</si>
  <si>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</si>
  <si>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</si>
  <si>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</si>
  <si>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</si>
  <si>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</si>
  <si>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</si>
  <si>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</si>
  <si>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</si>
  <si>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</si>
  <si>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</si>
  <si>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</si>
  <si>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</si>
  <si>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</si>
  <si>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</si>
  <si>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</si>
  <si>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</si>
  <si>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</si>
  <si>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</si>
  <si>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</si>
  <si>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</si>
  <si>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</si>
  <si>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</si>
  <si>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</si>
  <si>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</si>
  <si>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</si>
  <si>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</si>
  <si>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</si>
  <si>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</si>
  <si>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</si>
  <si>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</si>
  <si>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</si>
  <si>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</si>
  <si>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</si>
  <si>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</si>
  <si>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</si>
  <si>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</si>
  <si>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</si>
  <si>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</si>
  <si>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</si>
  <si>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</si>
  <si>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</si>
  <si>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</si>
  <si>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</si>
  <si>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</si>
  <si>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</si>
  <si>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</si>
  <si>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</si>
  <si>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</si>
  <si>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</si>
  <si>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</si>
  <si>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</si>
  <si>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</si>
  <si>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</si>
  <si>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</si>
  <si>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</si>
  <si>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</si>
  <si>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</si>
  <si>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</si>
  <si>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</si>
  <si>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</si>
  <si>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</si>
  <si>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</si>
  <si>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</si>
  <si>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</si>
  <si>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</si>
  <si>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</si>
  <si>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</si>
  <si>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</si>
  <si>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</si>
  <si>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</si>
  <si>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</si>
  <si>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</si>
  <si>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</si>
  <si>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</si>
  <si>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</si>
  <si>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</si>
  <si>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</si>
  <si>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</si>
  <si>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</si>
  <si>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</si>
  <si>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</si>
  <si>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</si>
  <si>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</si>
  <si>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</si>
  <si>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</si>
  <si>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</si>
  <si>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</si>
  <si>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</si>
  <si>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</si>
  <si>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</si>
  <si>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</si>
  <si>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</si>
  <si>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</si>
  <si>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</si>
  <si>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</si>
  <si>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</si>
  <si>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</si>
  <si>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</si>
  <si>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</si>
  <si>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</si>
  <si>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</si>
  <si>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</si>
  <si>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</si>
  <si>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</si>
  <si>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</si>
  <si>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</si>
  <si>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</si>
  <si>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</si>
  <si>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</si>
  <si>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</si>
  <si>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</si>
  <si>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</si>
  <si>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</si>
  <si>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</si>
  <si>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</si>
  <si>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</si>
  <si>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</si>
  <si>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</si>
  <si>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</si>
  <si>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</si>
  <si>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</si>
  <si>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</si>
  <si>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</si>
  <si>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</si>
  <si>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</si>
  <si>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</si>
  <si>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</si>
  <si>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</si>
  <si>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</si>
  <si>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</si>
  <si>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</si>
  <si>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</si>
  <si>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</si>
  <si>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</si>
  <si>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</si>
  <si>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</si>
  <si>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</si>
  <si>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</si>
  <si>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</si>
  <si>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</si>
  <si>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</si>
  <si>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</si>
  <si>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</si>
  <si>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</si>
  <si>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</si>
  <si>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</si>
  <si>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</si>
  <si>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</si>
  <si>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</si>
  <si>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</si>
  <si>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</si>
  <si>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</si>
  <si>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</si>
  <si>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</si>
  <si>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</si>
  <si>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</si>
  <si>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</si>
  <si>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</si>
  <si>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</si>
  <si>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</si>
  <si>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</si>
  <si>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</si>
  <si>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</si>
  <si>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</si>
  <si>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</si>
  <si>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</si>
  <si>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</si>
  <si>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</si>
  <si>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</si>
  <si>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</si>
  <si>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</si>
  <si>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</si>
  <si>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</si>
  <si>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</si>
  <si>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</si>
  <si>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</si>
  <si>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</si>
  <si>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</si>
  <si>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</si>
  <si>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</si>
  <si>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</si>
  <si>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</si>
  <si>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</si>
  <si>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</si>
  <si>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</si>
  <si>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</si>
  <si>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</si>
  <si>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</si>
  <si>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</si>
  <si>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</si>
  <si>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</si>
  <si>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</si>
  <si>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</si>
  <si>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</si>
  <si>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</si>
  <si>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</si>
  <si>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</si>
  <si>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</si>
  <si>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</si>
  <si>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</si>
  <si>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</si>
  <si>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</si>
  <si>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</si>
  <si>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</si>
  <si>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</si>
  <si>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</si>
  <si>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</si>
  <si>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</si>
  <si>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</si>
  <si>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</si>
  <si>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</si>
  <si>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</si>
  <si>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</si>
  <si>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</si>
  <si>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</si>
  <si>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</si>
  <si>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</si>
  <si>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</si>
  <si>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</si>
  <si>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</si>
  <si>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</si>
  <si>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</si>
  <si>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</si>
  <si>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</si>
  <si>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</si>
  <si>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</si>
  <si>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</si>
  <si>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</si>
  <si>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</si>
  <si>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</si>
  <si>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</si>
  <si>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</si>
  <si>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</si>
  <si>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</si>
  <si>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</si>
  <si>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</si>
  <si>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</si>
  <si>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</si>
  <si>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</si>
  <si>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</si>
  <si>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</si>
  <si>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</si>
  <si>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</si>
  <si>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</si>
  <si>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</si>
  <si>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</si>
  <si>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</si>
  <si>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</si>
  <si>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</si>
  <si>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</si>
  <si>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</si>
  <si>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</si>
  <si>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</si>
  <si>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</si>
  <si>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</si>
  <si>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</si>
  <si>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</si>
  <si>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</si>
  <si>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</si>
  <si>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</si>
  <si>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</si>
  <si>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</si>
  <si>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</si>
  <si>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</si>
  <si>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</si>
  <si>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</si>
  <si>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</si>
  <si>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</si>
  <si>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</si>
  <si>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</si>
  <si>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</si>
  <si>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</si>
  <si>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</si>
  <si>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</si>
  <si>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</si>
  <si>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</si>
  <si>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</si>
  <si>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</si>
  <si>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</si>
  <si>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</si>
  <si>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</si>
  <si>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</si>
  <si>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</si>
  <si>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</si>
  <si>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</si>
  <si>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</si>
  <si>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</si>
  <si>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</si>
  <si>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</si>
  <si>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</si>
  <si>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</si>
  <si>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</si>
  <si>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</si>
  <si>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</si>
  <si>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</si>
  <si>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</si>
  <si>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</si>
  <si>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</si>
  <si>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</si>
  <si>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</si>
  <si>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</si>
  <si>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</si>
  <si>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</si>
  <si>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</si>
  <si>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</si>
  <si>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</si>
  <si>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</si>
  <si>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</si>
  <si>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</si>
  <si>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</si>
  <si>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</si>
  <si>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</si>
  <si>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</si>
  <si>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</si>
  <si>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</si>
  <si>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</si>
  <si>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</si>
  <si>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</si>
  <si>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</si>
  <si>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</si>
  <si>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</si>
  <si>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</si>
  <si>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</si>
  <si>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</si>
  <si>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</si>
  <si>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</si>
  <si>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</si>
  <si>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</si>
  <si>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</si>
  <si>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</si>
  <si>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</si>
  <si>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</si>
  <si>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</si>
  <si>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</si>
  <si>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</si>
  <si>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</si>
  <si>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</si>
  <si>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</si>
  <si>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</si>
  <si>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</si>
  <si>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</si>
  <si>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</si>
  <si>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</si>
  <si>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</si>
  <si>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</si>
  <si>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</si>
  <si>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</si>
  <si>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</si>
  <si>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</si>
  <si>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</si>
  <si>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</si>
  <si>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</si>
  <si>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</si>
  <si>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</si>
  <si>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</si>
  <si>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</si>
  <si>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</si>
  <si>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</si>
  <si>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</si>
  <si>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</si>
  <si>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</si>
  <si>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</si>
  <si>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</si>
  <si>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</si>
  <si>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</si>
  <si>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</si>
  <si>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</si>
  <si>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</si>
  <si>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</si>
  <si>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</si>
  <si>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</si>
  <si>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</si>
  <si>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</si>
  <si>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</si>
  <si>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</si>
  <si>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</si>
  <si>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</si>
  <si>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</si>
  <si>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</si>
  <si>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</si>
  <si>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</si>
  <si>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</si>
  <si>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</si>
  <si>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</si>
  <si>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</si>
  <si>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</si>
  <si>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</si>
  <si>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</si>
  <si>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</si>
  <si>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</si>
  <si>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</si>
  <si>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</si>
  <si>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</si>
  <si>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</si>
  <si>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</si>
  <si>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</si>
  <si>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</si>
  <si>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</si>
  <si>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</si>
  <si>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</si>
  <si>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</si>
  <si>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</si>
  <si>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</si>
  <si>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</si>
  <si>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</si>
  <si>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</si>
  <si>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</si>
  <si>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</si>
  <si>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</si>
  <si>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</si>
  <si>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</si>
  <si>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</si>
  <si>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</si>
  <si>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</si>
  <si>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</si>
  <si>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</si>
  <si>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</si>
  <si>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</si>
  <si>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</si>
  <si>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</si>
  <si>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</si>
  <si>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</si>
  <si>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</si>
  <si>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</si>
  <si>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</si>
  <si>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</si>
  <si>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</si>
  <si>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</si>
  <si>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</si>
  <si>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</si>
  <si>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</si>
  <si>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</si>
  <si>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</si>
  <si>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</si>
  <si>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</si>
  <si>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</si>
  <si>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</si>
  <si>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</si>
  <si>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</si>
  <si>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</si>
  <si>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</si>
  <si>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</si>
  <si>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</si>
  <si>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</si>
  <si>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</si>
  <si>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</si>
  <si>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</si>
  <si>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</si>
  <si>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</si>
  <si>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</si>
  <si>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</si>
  <si>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</si>
  <si>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</si>
  <si>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</si>
  <si>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</si>
  <si>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</si>
  <si>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</si>
  <si>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</si>
  <si>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</si>
  <si>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</si>
  <si>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</si>
  <si>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</si>
  <si>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</si>
  <si>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</si>
  <si>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</si>
  <si>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</si>
  <si>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</si>
  <si>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</si>
  <si>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</si>
  <si>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</si>
  <si>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</si>
  <si>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</si>
  <si>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</si>
  <si>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</si>
  <si>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</si>
  <si>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</si>
  <si>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</si>
  <si>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</si>
  <si>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</si>
  <si>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</si>
  <si>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</si>
  <si>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</si>
  <si>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</si>
  <si>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</si>
  <si>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</si>
  <si>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</si>
  <si>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</si>
  <si>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</si>
  <si>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</si>
  <si>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</si>
  <si>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</si>
  <si>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</si>
  <si>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</si>
  <si>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</si>
  <si>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</si>
  <si>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</si>
  <si>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</si>
  <si>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</si>
  <si>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</si>
  <si>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</si>
  <si>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</si>
  <si>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</si>
  <si>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</si>
  <si>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</si>
  <si>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</si>
  <si>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</si>
  <si>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</si>
  <si>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</si>
  <si>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</si>
  <si>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</si>
  <si>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</si>
  <si>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</si>
  <si>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</si>
  <si>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</si>
  <si>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</si>
  <si>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</si>
  <si>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</si>
  <si>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</si>
  <si>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</si>
  <si>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</si>
  <si>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</si>
  <si>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</si>
  <si>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</si>
  <si>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</si>
  <si>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</si>
  <si>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</si>
  <si>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</si>
  <si>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</si>
  <si>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</si>
  <si>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</si>
  <si>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</si>
  <si>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</si>
  <si>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</si>
  <si>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</si>
  <si>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</si>
  <si>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</si>
  <si>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</si>
  <si>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</si>
  <si>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</si>
  <si>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</si>
  <si>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</si>
  <si>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</si>
  <si>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</si>
  <si>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</si>
  <si>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</si>
  <si>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</si>
  <si>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</si>
  <si>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</si>
  <si>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</si>
  <si>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</si>
  <si>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</si>
  <si>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</si>
  <si>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</si>
  <si>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</si>
  <si>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</si>
  <si>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</si>
  <si>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</si>
  <si>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</si>
  <si>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</si>
  <si>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</si>
  <si>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</si>
  <si>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</si>
  <si>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</si>
  <si>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</si>
  <si>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</si>
  <si>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</si>
  <si>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</si>
  <si>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</si>
  <si>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</si>
  <si>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</si>
  <si>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</si>
  <si>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</si>
  <si>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</si>
  <si>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</si>
  <si>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</si>
  <si>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</si>
  <si>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</si>
  <si>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</si>
  <si>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</si>
  <si>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</si>
  <si>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</si>
  <si>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</si>
  <si>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</si>
  <si>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</si>
  <si>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</si>
  <si>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</si>
  <si>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</si>
  <si>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</si>
  <si>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</si>
  <si>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</si>
  <si>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</si>
  <si>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</si>
  <si>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</si>
  <si>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</si>
  <si>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</si>
  <si>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</si>
  <si>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</si>
  <si>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</si>
  <si>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</si>
  <si>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</si>
  <si>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</si>
  <si>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</si>
  <si>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</si>
  <si>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</si>
  <si>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</si>
  <si>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</si>
  <si>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</si>
  <si>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</si>
  <si>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</si>
  <si>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</si>
  <si>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</si>
  <si>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</si>
  <si>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</si>
  <si>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</si>
  <si>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</si>
  <si>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</si>
  <si>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</si>
  <si>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</si>
  <si>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</si>
  <si>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</si>
  <si>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</si>
  <si>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</si>
  <si>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</si>
  <si>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</si>
  <si>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</si>
  <si>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</si>
  <si>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</si>
  <si>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</si>
  <si>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</si>
  <si>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</si>
  <si>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</si>
  <si>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</si>
  <si>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</si>
  <si>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</si>
  <si>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</si>
  <si>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</si>
  <si>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</si>
  <si>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</si>
  <si>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</si>
  <si>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</si>
  <si>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</si>
  <si>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</si>
  <si>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</si>
  <si>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</si>
  <si>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</si>
  <si>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</si>
  <si>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</si>
  <si>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</si>
  <si>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</si>
  <si>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</si>
  <si>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</si>
  <si>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</si>
  <si>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</si>
  <si>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</si>
  <si>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</si>
  <si>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</si>
  <si>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</si>
  <si>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</si>
  <si>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</si>
  <si>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</si>
  <si>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</si>
  <si>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</si>
  <si>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</si>
  <si>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</si>
  <si>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</si>
  <si>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</si>
  <si>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</si>
  <si>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</si>
  <si>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</si>
  <si>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</si>
  <si>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</si>
  <si>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</si>
  <si>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</si>
  <si>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</si>
  <si>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</si>
  <si>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</si>
  <si>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</si>
  <si>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</si>
  <si>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</si>
  <si>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</si>
  <si>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</si>
  <si>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</si>
  <si>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</si>
  <si>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</si>
  <si>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</si>
  <si>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</si>
  <si>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</si>
  <si>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</si>
  <si>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</si>
  <si>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</si>
  <si>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</si>
  <si>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</si>
  <si>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</si>
  <si>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</si>
  <si>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</si>
  <si>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</si>
  <si>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</si>
  <si>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</si>
  <si>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</si>
  <si>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</si>
  <si>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</si>
  <si>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</si>
  <si>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</si>
  <si>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</si>
  <si>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</si>
  <si>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</si>
  <si>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</si>
  <si>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</si>
  <si>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</si>
  <si>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</si>
  <si>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</si>
  <si>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</si>
  <si>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</si>
  <si>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</si>
  <si>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</si>
  <si>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</si>
  <si>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</si>
  <si>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</si>
  <si>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</si>
  <si>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</si>
  <si>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</si>
  <si>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</si>
  <si>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</si>
  <si>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</si>
  <si>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</si>
  <si>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</si>
  <si>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</si>
  <si>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</si>
  <si>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</si>
  <si>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</si>
  <si>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</si>
  <si>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</si>
  <si>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</si>
  <si>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</si>
  <si>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</si>
  <si>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</si>
  <si>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</si>
  <si>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</si>
  <si>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</si>
  <si>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</si>
  <si>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</si>
  <si>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</si>
  <si>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</si>
  <si>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</si>
  <si>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</si>
  <si>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</si>
  <si>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</si>
  <si>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</si>
  <si>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</si>
  <si>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</si>
  <si>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</si>
  <si>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</si>
  <si>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</si>
  <si>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</si>
  <si>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</si>
  <si>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</si>
  <si>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</si>
  <si>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</si>
  <si>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</si>
  <si>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</si>
  <si>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</si>
  <si>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</si>
  <si>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</si>
  <si>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</si>
  <si>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</si>
  <si>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</si>
  <si>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</si>
  <si>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</si>
  <si>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</si>
  <si>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</si>
  <si>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</si>
  <si>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</si>
  <si>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</si>
  <si>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</si>
  <si>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</si>
  <si>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</si>
  <si>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</si>
  <si>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</si>
  <si>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</si>
  <si>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</si>
  <si>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</si>
  <si>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</si>
  <si>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</si>
  <si>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</si>
  <si>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</si>
  <si>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</si>
  <si>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</si>
  <si>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</si>
  <si>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</si>
  <si>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</si>
  <si>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</si>
  <si>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</si>
  <si>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</si>
  <si>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</si>
  <si>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</si>
  <si>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</si>
  <si>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</si>
  <si>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</si>
  <si>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</si>
  <si>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</si>
  <si>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</si>
  <si>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</si>
  <si>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</si>
  <si>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</si>
  <si>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</si>
  <si>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</si>
  <si>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</si>
  <si>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</si>
  <si>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</si>
  <si>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</si>
  <si>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</si>
  <si>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</si>
  <si>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</si>
  <si>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</si>
  <si>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</si>
  <si>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</si>
  <si>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</si>
  <si>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</si>
  <si>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</si>
  <si>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</si>
  <si>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</si>
  <si>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</si>
  <si>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</si>
  <si>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</si>
  <si>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</si>
  <si>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</si>
  <si>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</si>
  <si>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</si>
  <si>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</si>
  <si>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</si>
  <si>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</si>
  <si>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</si>
  <si>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</si>
  <si>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</si>
  <si>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</si>
  <si>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</si>
  <si>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</si>
  <si>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</si>
  <si>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</si>
  <si>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</si>
  <si>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</si>
  <si>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</si>
  <si>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</si>
  <si>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</si>
  <si>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</si>
  <si>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</si>
  <si>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</si>
  <si>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</si>
  <si>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</si>
  <si>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</si>
  <si>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</si>
  <si>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</si>
  <si>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</si>
  <si>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</si>
  <si>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</si>
  <si>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</si>
  <si>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</si>
  <si>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</si>
  <si>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</si>
  <si>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</si>
  <si>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</si>
  <si>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</si>
  <si>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</si>
  <si>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</si>
  <si>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</si>
  <si>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</si>
  <si>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</si>
  <si>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</si>
  <si>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</si>
  <si>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</si>
  <si>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</si>
  <si>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</si>
  <si>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</si>
  <si>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</si>
  <si>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</si>
  <si>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</si>
  <si>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</si>
  <si>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</si>
  <si>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</si>
  <si>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</si>
  <si>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</si>
  <si>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</si>
  <si>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</si>
  <si>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</si>
  <si>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</si>
  <si>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</si>
  <si>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</si>
  <si>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</si>
  <si>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</si>
  <si>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</si>
  <si>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</si>
  <si>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</si>
  <si>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</si>
  <si>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</si>
  <si>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</si>
  <si>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</si>
  <si>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</si>
  <si>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</si>
  <si>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</si>
  <si>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</si>
  <si>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</si>
  <si>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</si>
  <si>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</si>
  <si>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</si>
  <si>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</si>
  <si>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</si>
  <si>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</si>
  <si>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</si>
  <si>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</si>
  <si>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</si>
  <si>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</si>
  <si>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</si>
  <si>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</si>
  <si>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</si>
  <si>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</si>
  <si>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</si>
  <si>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</si>
  <si>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</si>
  <si>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</si>
  <si>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</si>
  <si>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</si>
  <si>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</si>
  <si>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</si>
  <si>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</si>
  <si>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</si>
  <si>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</si>
  <si>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</si>
  <si>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</si>
  <si>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</si>
  <si>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</si>
  <si>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</si>
  <si>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</si>
  <si>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</si>
  <si>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</si>
  <si>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</si>
  <si>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</si>
  <si>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</si>
  <si>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</si>
  <si>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</si>
  <si>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</si>
  <si>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</si>
  <si>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</si>
  <si>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</si>
  <si>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</si>
  <si>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</si>
  <si>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</si>
  <si>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</si>
  <si>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</si>
  <si>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</si>
  <si>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</si>
  <si>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</si>
  <si>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</si>
  <si>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</si>
  <si>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</si>
  <si>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</si>
  <si>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</si>
  <si>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</si>
  <si>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</si>
  <si>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</si>
  <si>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</si>
  <si>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</si>
  <si>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</si>
  <si>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</si>
  <si>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</si>
  <si>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</si>
  <si>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</si>
  <si>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</si>
  <si>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</si>
  <si>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</si>
  <si>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</si>
  <si>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</si>
  <si>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</si>
  <si>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</si>
  <si>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</si>
  <si>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</si>
  <si>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</si>
  <si>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</si>
  <si>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</si>
  <si>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</si>
  <si>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</si>
  <si>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</si>
  <si>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</si>
  <si>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</si>
  <si>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</si>
  <si>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</si>
  <si>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</si>
  <si>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</si>
  <si>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</si>
  <si>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</si>
  <si>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</si>
  <si>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</si>
  <si>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</si>
  <si>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</si>
  <si>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</si>
  <si>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</si>
  <si>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</si>
  <si>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</si>
  <si>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</si>
  <si>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</si>
  <si>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</si>
  <si>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</si>
  <si>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</si>
  <si>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</si>
  <si>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</si>
  <si>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</si>
  <si>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</si>
  <si>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</si>
  <si>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</si>
  <si>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</si>
  <si>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</si>
  <si>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</si>
  <si>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</si>
  <si>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</si>
  <si>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</si>
  <si>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</si>
  <si>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</si>
  <si>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</si>
  <si>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</si>
  <si>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</si>
  <si>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</si>
  <si>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</si>
  <si>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</si>
  <si>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</si>
  <si>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</si>
  <si>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</si>
  <si>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</si>
  <si>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</si>
  <si>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</si>
  <si>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</si>
  <si>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</si>
  <si>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</si>
  <si>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</si>
  <si>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</si>
  <si>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</si>
  <si>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</si>
  <si>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</si>
  <si>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</si>
  <si>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</si>
  <si>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</si>
  <si>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</si>
  <si>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</si>
  <si>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</si>
  <si>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</si>
  <si>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</si>
  <si>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</si>
  <si>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</si>
  <si>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</si>
  <si>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</si>
  <si>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</si>
  <si>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</si>
  <si>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</si>
  <si>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</si>
  <si>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</si>
  <si>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</si>
  <si>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</si>
  <si>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</si>
  <si>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</si>
  <si>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</si>
  <si>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</si>
  <si>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</si>
  <si>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</si>
  <si>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</si>
  <si>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</si>
  <si>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</si>
  <si>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</si>
  <si>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</si>
  <si>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</si>
  <si>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</si>
  <si>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</si>
  <si>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</si>
  <si>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</si>
  <si>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</si>
  <si>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</si>
  <si>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</si>
  <si>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</si>
  <si>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</si>
  <si>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</si>
  <si>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</si>
  <si>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</si>
  <si>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</si>
  <si>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</si>
  <si>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</si>
  <si>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</si>
  <si>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</si>
  <si>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</si>
  <si>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</si>
  <si>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</si>
  <si>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</si>
  <si>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</si>
  <si>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</si>
  <si>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</si>
  <si>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</si>
  <si>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</si>
  <si>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</si>
  <si>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</si>
  <si>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</si>
  <si>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</si>
  <si>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</si>
  <si>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</si>
  <si>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</si>
  <si>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</si>
  <si>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</si>
  <si>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</si>
  <si>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</si>
  <si>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</si>
  <si>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</si>
  <si>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</si>
  <si>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</si>
  <si>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</si>
  <si>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</si>
  <si>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</si>
  <si>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</si>
  <si>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</si>
  <si>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</si>
  <si>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</si>
  <si>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</si>
  <si>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</si>
  <si>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</si>
  <si>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</si>
  <si>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</si>
  <si>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</si>
  <si>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</si>
  <si>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</si>
  <si>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</si>
  <si>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</si>
  <si>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</si>
  <si>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</si>
  <si>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</si>
  <si>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</si>
  <si>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</si>
  <si>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</si>
  <si>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</si>
  <si>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</si>
  <si>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</si>
  <si>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</si>
  <si>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</si>
  <si>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</si>
  <si>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</si>
  <si>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</si>
  <si>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</si>
  <si>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</si>
  <si>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</si>
  <si>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</si>
  <si>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</si>
  <si>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</si>
  <si>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</si>
  <si>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</si>
  <si>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</si>
  <si>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</si>
  <si>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</si>
  <si>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</si>
  <si>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</si>
  <si>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</si>
  <si>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</si>
  <si>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</si>
  <si>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</si>
  <si>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</si>
  <si>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</si>
  <si>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</si>
  <si>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</si>
  <si>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</si>
  <si>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</si>
  <si>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</si>
  <si>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</si>
  <si>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</si>
  <si>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</si>
  <si>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</si>
  <si>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</si>
  <si>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</si>
  <si>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</si>
  <si>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</si>
  <si>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</si>
  <si>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</si>
  <si>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</si>
  <si>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</si>
  <si>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</si>
  <si>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</si>
  <si>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</si>
  <si>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</si>
  <si>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</si>
  <si>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</si>
  <si>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</si>
  <si>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</si>
  <si>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</si>
  <si>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</si>
  <si>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</si>
  <si>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</si>
  <si>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</si>
  <si>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</si>
  <si>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</si>
  <si>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</si>
  <si>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</si>
  <si>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</si>
  <si>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</si>
  <si>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</si>
  <si>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</si>
  <si>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</si>
  <si>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</si>
  <si>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</si>
  <si>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</si>
  <si>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</si>
  <si>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</si>
  <si>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</si>
  <si>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</si>
  <si>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</si>
  <si>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</si>
  <si>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</si>
  <si>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</si>
  <si>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</si>
  <si>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</si>
  <si>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</si>
  <si>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</si>
  <si>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</si>
  <si>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</si>
  <si>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</si>
  <si>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</si>
  <si>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</si>
  <si>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</si>
  <si>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</si>
  <si>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</si>
  <si>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</si>
  <si>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</si>
  <si>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</si>
  <si>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</si>
  <si>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</si>
  <si>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</si>
  <si>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</si>
  <si>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</si>
  <si>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</si>
  <si>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</si>
  <si>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</si>
  <si>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</si>
  <si>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</si>
  <si>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</si>
  <si>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</si>
  <si>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</si>
  <si>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</si>
  <si>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</si>
  <si>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</si>
  <si>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</si>
  <si>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</si>
  <si>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</si>
  <si>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</si>
  <si>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</si>
  <si>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</si>
  <si>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</si>
  <si>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</si>
  <si>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</si>
  <si>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</si>
  <si>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</si>
  <si>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</si>
  <si>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</si>
  <si>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</si>
  <si>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</si>
  <si>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</si>
  <si>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</si>
  <si>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</si>
  <si>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</si>
  <si>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</si>
  <si>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</si>
  <si>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</si>
  <si>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</si>
  <si>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</si>
  <si>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</si>
  <si>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</si>
  <si>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</si>
  <si>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</si>
  <si>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</si>
  <si>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</si>
  <si>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</si>
  <si>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</si>
  <si>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</si>
  <si>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</si>
  <si>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</si>
  <si>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</si>
  <si>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</si>
  <si>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</si>
  <si>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</si>
  <si>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</si>
  <si>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</si>
  <si>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</si>
  <si>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</si>
  <si>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</si>
  <si>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</si>
  <si>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</si>
  <si>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</si>
  <si>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</si>
  <si>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</si>
  <si>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</si>
  <si>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</si>
  <si>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</si>
  <si>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</si>
  <si>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</si>
  <si>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</si>
  <si>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</si>
  <si>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</si>
  <si>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</si>
  <si>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</si>
  <si>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</si>
  <si>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</si>
  <si>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</si>
  <si>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</si>
  <si>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</si>
  <si>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</si>
  <si>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</si>
  <si>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</si>
  <si>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</si>
  <si>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</si>
  <si>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</si>
  <si>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</si>
  <si>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</si>
  <si>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</si>
  <si>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</si>
  <si>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</si>
  <si>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</si>
  <si>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</si>
  <si>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</si>
  <si>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</si>
  <si>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</si>
  <si>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</si>
  <si>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</si>
  <si>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</si>
  <si>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</si>
  <si>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</si>
  <si>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</si>
  <si>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</si>
  <si>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</si>
  <si>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</si>
  <si>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</si>
  <si>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</si>
  <si>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</si>
  <si>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</si>
  <si>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</si>
  <si>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</si>
  <si>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</si>
  <si>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</si>
  <si>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</si>
  <si>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</si>
  <si>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</si>
  <si>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</si>
  <si>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</si>
  <si>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</si>
  <si>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</si>
  <si>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</si>
  <si>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</si>
  <si>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</si>
  <si>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</si>
  <si>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</si>
  <si>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</si>
  <si>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</si>
  <si>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</si>
  <si>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</si>
  <si>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</si>
  <si>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</si>
  <si>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</si>
  <si>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</si>
  <si>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</si>
  <si>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</si>
  <si>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</si>
  <si>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</si>
  <si>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</si>
  <si>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</si>
  <si>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</si>
  <si>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</si>
  <si>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</si>
  <si>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</si>
  <si>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</si>
  <si>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</si>
  <si>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</si>
  <si>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</si>
  <si>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</si>
  <si>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</si>
  <si>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</si>
  <si>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</si>
  <si>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</si>
  <si>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</si>
  <si>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</si>
  <si>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</si>
  <si>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</si>
  <si>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</si>
  <si>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</si>
  <si>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</si>
  <si>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</si>
  <si>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</si>
  <si>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</si>
  <si>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</si>
  <si>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</si>
  <si>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</si>
  <si>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</si>
  <si>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</si>
  <si>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</si>
  <si>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</si>
  <si>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</si>
  <si>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</si>
  <si>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</si>
  <si>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</si>
  <si>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</si>
  <si>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</si>
  <si>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</si>
  <si>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</si>
  <si>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</si>
  <si>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</si>
  <si>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</si>
  <si>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</si>
  <si>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</si>
  <si>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</si>
  <si>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</si>
  <si>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</si>
  <si>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</si>
  <si>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</si>
  <si>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</si>
  <si>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</si>
  <si>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</si>
  <si>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</si>
  <si>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</si>
  <si>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</si>
  <si>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</si>
  <si>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</si>
  <si>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</si>
  <si>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</si>
  <si>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</si>
  <si>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</si>
  <si>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</si>
  <si>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</si>
  <si>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</si>
  <si>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</si>
  <si>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</si>
  <si>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</si>
  <si>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</si>
  <si>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</si>
  <si>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</si>
  <si>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</si>
  <si>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</si>
  <si>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</si>
  <si>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</si>
  <si>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</si>
  <si>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</si>
  <si>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</si>
  <si>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</si>
  <si>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</si>
  <si>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</si>
  <si>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</si>
  <si>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</si>
  <si>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</si>
  <si>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</si>
  <si>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</si>
  <si>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</si>
  <si>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</si>
  <si>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</si>
  <si>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</si>
  <si>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</si>
  <si>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</si>
  <si>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</si>
  <si>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</si>
  <si>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</si>
  <si>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</si>
  <si>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</si>
  <si>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</si>
  <si>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</si>
  <si>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</si>
  <si>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</si>
  <si>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</si>
  <si>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</si>
  <si>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</si>
  <si>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</si>
  <si>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</si>
  <si>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</si>
  <si>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</si>
  <si>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</si>
  <si>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</si>
  <si>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</si>
  <si>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</si>
  <si>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</si>
  <si>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</si>
  <si>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</si>
  <si>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</si>
  <si>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</si>
  <si>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</si>
  <si>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</si>
  <si>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</si>
  <si>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</si>
  <si>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</si>
  <si>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</si>
  <si>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</si>
  <si>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</si>
  <si>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</si>
  <si>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</si>
  <si>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</si>
  <si>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</si>
  <si>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</si>
  <si>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</si>
  <si>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</si>
  <si>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</si>
  <si>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</si>
  <si>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</si>
  <si>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</si>
  <si>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</si>
  <si>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</si>
  <si>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</si>
  <si>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</si>
  <si>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</si>
  <si>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</si>
  <si>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</si>
  <si>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</si>
  <si>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</si>
  <si>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</si>
  <si>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</si>
  <si>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</si>
  <si>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</si>
  <si>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</si>
  <si>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</si>
  <si>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</si>
  <si>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</si>
  <si>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</si>
  <si>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</si>
  <si>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</si>
  <si>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</si>
  <si>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</si>
  <si>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</si>
  <si>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</si>
  <si>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</si>
  <si>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</si>
  <si>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</si>
  <si>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</si>
  <si>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</si>
  <si>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</si>
  <si>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</si>
  <si>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</si>
  <si>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</si>
  <si>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</si>
  <si>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</si>
  <si>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</si>
  <si>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</si>
  <si>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</si>
  <si>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</si>
  <si>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</si>
  <si>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</si>
  <si>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</si>
  <si>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</si>
  <si>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</si>
  <si>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</si>
  <si>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</si>
  <si>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</si>
  <si>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</si>
  <si>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</si>
  <si>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</si>
  <si>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</si>
  <si>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</si>
  <si>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</si>
  <si>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</si>
  <si>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</si>
  <si>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</si>
  <si>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</si>
  <si>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</si>
  <si>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</si>
  <si>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</si>
  <si>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</si>
  <si>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</si>
  <si>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</si>
  <si>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</si>
  <si>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</si>
  <si>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</si>
  <si>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</si>
  <si>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</si>
  <si>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</si>
  <si>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</si>
  <si>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</si>
  <si>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</si>
  <si>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</si>
  <si>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</si>
  <si>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</si>
  <si>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</si>
  <si>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</si>
  <si>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</si>
  <si>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</si>
  <si>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</si>
  <si>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</si>
  <si>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</si>
  <si>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</si>
  <si>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</si>
  <si>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</si>
  <si>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</si>
  <si>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</si>
  <si>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</si>
  <si>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</si>
  <si>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</si>
  <si>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</si>
  <si>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</si>
  <si>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</si>
  <si>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</si>
  <si>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</si>
  <si>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</si>
  <si>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</si>
  <si>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</si>
  <si>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</si>
  <si>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</si>
  <si>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</si>
  <si>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</si>
  <si>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</si>
  <si>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</si>
  <si>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</si>
  <si>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</si>
  <si>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</si>
  <si>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</si>
  <si>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</si>
  <si>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</si>
  <si>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</si>
  <si>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</si>
  <si>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</si>
  <si>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</si>
  <si>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</si>
  <si>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</si>
  <si>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</si>
  <si>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</si>
  <si>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</si>
  <si>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</si>
  <si>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</si>
  <si>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</si>
  <si>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</si>
  <si>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</si>
  <si>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</si>
  <si>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</si>
  <si>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</si>
  <si>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</si>
  <si>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</si>
  <si>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</si>
  <si>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</si>
  <si>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</si>
  <si>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</si>
  <si>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</si>
  <si>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</si>
  <si>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</si>
  <si>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</si>
  <si>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</si>
  <si>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</si>
  <si>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</si>
  <si>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</si>
  <si>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</si>
  <si>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</si>
  <si>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</si>
  <si>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</si>
  <si>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</si>
  <si>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</si>
  <si>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</si>
  <si>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</si>
  <si>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</si>
  <si>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</si>
  <si>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</si>
  <si>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</si>
  <si>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</si>
  <si>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</si>
  <si>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</si>
  <si>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</si>
  <si>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</si>
  <si>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</si>
  <si>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</si>
  <si>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</si>
  <si>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</si>
  <si>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</si>
  <si>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</si>
  <si>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</si>
  <si>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</si>
  <si>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</si>
  <si>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</si>
  <si>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</si>
  <si>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</si>
  <si>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</si>
  <si>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</si>
  <si>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</si>
  <si>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</si>
  <si>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</si>
  <si>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</si>
  <si>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</si>
  <si>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</si>
  <si>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</si>
  <si>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</si>
  <si>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</si>
  <si>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</si>
  <si>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</si>
  <si>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</si>
  <si>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</si>
  <si>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</si>
  <si>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</si>
  <si>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</si>
  <si>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</si>
  <si>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</si>
  <si>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</si>
  <si>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</si>
  <si>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</si>
  <si>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</si>
  <si>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</si>
  <si>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</si>
  <si>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</si>
  <si>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</si>
  <si>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</si>
  <si>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</si>
  <si>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</si>
  <si>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</si>
  <si>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</si>
  <si>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</si>
  <si>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</si>
  <si>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</si>
  <si>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</si>
  <si>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</si>
  <si>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</si>
  <si>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</si>
  <si>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</si>
  <si>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</si>
  <si>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</si>
  <si>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</si>
  <si>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</si>
  <si>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</si>
  <si>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</si>
  <si>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</si>
  <si>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</si>
  <si>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</si>
  <si>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</si>
  <si>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</si>
  <si>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</si>
  <si>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</si>
  <si>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</si>
  <si>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</si>
  <si>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</si>
  <si>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</si>
  <si>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</si>
  <si>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</si>
  <si>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</si>
  <si>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</si>
  <si>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</si>
  <si>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</si>
  <si>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</si>
  <si>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</si>
  <si>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</si>
  <si>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</si>
  <si>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</si>
  <si>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</si>
  <si>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</si>
  <si>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</si>
  <si>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</si>
  <si>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</si>
  <si>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</si>
  <si>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</si>
  <si>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</si>
  <si>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</si>
  <si>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</si>
  <si>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</si>
  <si>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</si>
  <si>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</si>
  <si>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</si>
  <si>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</si>
  <si>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</si>
  <si>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</si>
  <si>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</si>
  <si>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</si>
  <si>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</si>
  <si>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</si>
  <si>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</si>
  <si>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</si>
  <si>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</si>
  <si>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</si>
  <si>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</si>
  <si>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</si>
  <si>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</si>
  <si>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</si>
  <si>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</si>
  <si>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</si>
  <si>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</si>
  <si>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</si>
  <si>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</si>
  <si>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</si>
  <si>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</si>
  <si>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</si>
  <si>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</si>
  <si>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</si>
  <si>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</si>
  <si>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</si>
  <si>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</si>
  <si>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</si>
  <si>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</si>
  <si>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</si>
  <si>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</si>
  <si>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</si>
  <si>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</si>
  <si>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</si>
  <si>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</si>
  <si>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</si>
  <si>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</si>
  <si>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</si>
  <si>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</si>
  <si>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</si>
  <si>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</si>
  <si>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</si>
  <si>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</si>
  <si>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</si>
  <si>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</si>
  <si>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</si>
  <si>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</si>
  <si>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</si>
  <si>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</si>
  <si>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</si>
  <si>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</si>
  <si>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</si>
  <si>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</si>
  <si>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</si>
  <si>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</si>
  <si>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</si>
  <si>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</si>
  <si>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</si>
  <si>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</si>
  <si>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</si>
  <si>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</si>
  <si>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</si>
  <si>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</si>
  <si>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</si>
  <si>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</si>
  <si>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</si>
  <si>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</si>
  <si>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</si>
  <si>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</si>
  <si>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</si>
  <si>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</si>
  <si>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</si>
  <si>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</si>
  <si>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</si>
  <si>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</si>
  <si>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</si>
  <si>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</si>
  <si>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</si>
  <si>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</si>
  <si>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</si>
  <si>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</si>
  <si>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</si>
  <si>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</si>
  <si>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</si>
  <si>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</si>
  <si>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</si>
  <si>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</si>
  <si>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</si>
  <si>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</si>
  <si>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</si>
  <si>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</si>
  <si>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</si>
  <si>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</si>
  <si>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</si>
  <si>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</si>
  <si>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</si>
  <si>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</si>
  <si>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</si>
  <si>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</si>
  <si>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</si>
  <si>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</si>
  <si>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</si>
  <si>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</si>
  <si>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</si>
  <si>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</si>
  <si>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</si>
  <si>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</si>
  <si>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</si>
  <si>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</si>
  <si>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</si>
  <si>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</si>
  <si>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</si>
  <si>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</si>
  <si>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</si>
  <si>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</si>
  <si>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</si>
  <si>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</si>
  <si>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</si>
  <si>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</si>
  <si>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</si>
  <si>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</si>
  <si>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</si>
  <si>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</si>
  <si>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</si>
  <si>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</si>
  <si>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</si>
  <si>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</si>
  <si>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</si>
  <si>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</si>
  <si>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</si>
  <si>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</si>
  <si>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</si>
  <si>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</si>
  <si>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</si>
  <si>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</si>
  <si>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</si>
  <si>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</si>
  <si>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</si>
  <si>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</si>
  <si>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</si>
  <si>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</si>
  <si>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</si>
  <si>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</si>
  <si>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</si>
  <si>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</si>
  <si>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</si>
  <si>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</si>
  <si>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</si>
  <si>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</si>
  <si>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</si>
  <si>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</si>
  <si>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</si>
  <si>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</si>
  <si>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</si>
  <si>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</si>
  <si>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</si>
  <si>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</si>
  <si>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</si>
  <si>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</si>
  <si>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</si>
  <si>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</si>
  <si>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</si>
  <si>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</si>
  <si>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</si>
  <si>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</si>
  <si>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</si>
  <si>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</si>
  <si>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</si>
  <si>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</si>
  <si>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</si>
  <si>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</si>
  <si>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</si>
  <si>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</si>
  <si>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</si>
  <si>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</si>
  <si>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</si>
  <si>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</si>
  <si>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</si>
  <si>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</si>
  <si>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</si>
  <si>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</si>
  <si>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</si>
  <si>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</si>
  <si>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</si>
  <si>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</si>
  <si>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</si>
  <si>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</si>
  <si>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</si>
  <si>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</si>
  <si>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</si>
  <si>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</si>
  <si>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</si>
  <si>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</si>
  <si>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</si>
  <si>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</si>
  <si>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</si>
  <si>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</si>
  <si>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</si>
  <si>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</si>
  <si>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</si>
  <si>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</si>
  <si>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</si>
  <si>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</si>
  <si>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</si>
  <si>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</si>
  <si>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</si>
  <si>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</si>
  <si>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</si>
  <si>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</si>
  <si>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</si>
  <si>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</si>
  <si>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</si>
  <si>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</si>
  <si>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</si>
  <si>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</si>
  <si>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</si>
  <si>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</si>
  <si>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</si>
  <si>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</si>
  <si>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</si>
  <si>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</si>
  <si>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</si>
  <si>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</si>
  <si>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</si>
  <si>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</si>
  <si>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</si>
  <si>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</si>
  <si>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</si>
  <si>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</si>
  <si>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</si>
  <si>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</si>
  <si>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</si>
  <si>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</si>
  <si>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</si>
  <si>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</si>
  <si>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</si>
  <si>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</si>
  <si>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</si>
  <si>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</si>
  <si>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</si>
  <si>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</si>
  <si>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</si>
  <si>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</si>
  <si>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</si>
  <si>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</si>
  <si>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</si>
  <si>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</si>
  <si>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</si>
  <si>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</si>
  <si>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</si>
  <si>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</si>
  <si>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</si>
  <si>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</si>
  <si>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</si>
  <si>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</si>
  <si>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</si>
  <si>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</si>
  <si>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</si>
  <si>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</si>
  <si>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</si>
  <si>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</si>
  <si>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</si>
  <si>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</si>
  <si>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</si>
  <si>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</si>
  <si>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</si>
  <si>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</si>
  <si>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</si>
  <si>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</si>
  <si>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</si>
  <si>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</si>
  <si>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</si>
  <si>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</si>
  <si>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</si>
  <si>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</si>
  <si>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</si>
  <si>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</si>
  <si>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</si>
  <si>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</si>
  <si>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</si>
  <si>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</si>
  <si>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</si>
  <si>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</si>
  <si>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</si>
  <si>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</si>
  <si>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</si>
  <si>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</si>
  <si>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</si>
  <si>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</si>
  <si>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</si>
  <si>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</si>
  <si>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</si>
  <si>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</si>
  <si>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</si>
  <si>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</si>
  <si>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</si>
  <si>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</si>
  <si>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</si>
  <si>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</si>
  <si>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</si>
  <si>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</si>
  <si>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</si>
  <si>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</si>
  <si>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</si>
  <si>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</si>
  <si>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</si>
  <si>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</si>
  <si>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</si>
  <si>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</si>
  <si>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</si>
  <si>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</si>
  <si>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</si>
  <si>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</si>
  <si>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</si>
  <si>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</si>
  <si>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</si>
  <si>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</si>
  <si>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</si>
  <si>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</si>
  <si>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</si>
  <si>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</si>
  <si>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</si>
  <si>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</si>
  <si>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</si>
  <si>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</si>
  <si>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</si>
  <si>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</si>
  <si>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</si>
  <si>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</si>
  <si>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</si>
  <si>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</si>
  <si>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</si>
  <si>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</si>
  <si>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</si>
  <si>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</si>
  <si>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</si>
  <si>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</si>
  <si>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</si>
  <si>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</si>
  <si>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</si>
  <si>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</si>
  <si>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</si>
  <si>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</si>
  <si>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</si>
  <si>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</si>
  <si>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</si>
  <si>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</si>
  <si>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</si>
  <si>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</si>
  <si>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</si>
  <si>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</si>
  <si>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</si>
  <si>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</si>
  <si>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</si>
  <si>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</si>
  <si>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</si>
  <si>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</si>
  <si>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</si>
  <si>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</si>
  <si>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</si>
  <si>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</si>
  <si>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</si>
  <si>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</si>
  <si>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</si>
  <si>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</si>
  <si>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</si>
  <si>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</si>
  <si>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</si>
  <si>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</si>
  <si>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</si>
  <si>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</si>
  <si>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</si>
  <si>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</si>
  <si>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</si>
  <si>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</si>
  <si>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</si>
  <si>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</si>
  <si>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</si>
  <si>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</si>
  <si>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</si>
  <si>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</si>
  <si>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</si>
  <si>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</si>
  <si>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</si>
  <si>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</si>
  <si>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</si>
  <si>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</si>
  <si>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</si>
  <si>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</si>
  <si>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</si>
  <si>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</si>
  <si>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</si>
  <si>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</si>
  <si>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</si>
  <si>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</si>
  <si>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</si>
  <si>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</si>
  <si>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</si>
  <si>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</si>
  <si>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</si>
  <si>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</si>
  <si>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</si>
  <si>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</si>
  <si>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</si>
  <si>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</si>
  <si>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</si>
  <si>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</si>
  <si>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</si>
  <si>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</si>
  <si>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</si>
  <si>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</si>
  <si>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</si>
  <si>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</si>
  <si>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</si>
  <si>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</si>
  <si>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</si>
  <si>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</si>
  <si>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</si>
  <si>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</si>
  <si>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</si>
  <si>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</si>
  <si>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</si>
  <si>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</si>
  <si>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</si>
  <si>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</si>
  <si>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</si>
  <si>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</si>
  <si>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</si>
  <si>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</si>
  <si>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</si>
  <si>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</si>
  <si>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</si>
  <si>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</si>
  <si>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</si>
  <si>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</si>
  <si>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</si>
  <si>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</si>
  <si>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</si>
  <si>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</si>
  <si>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</si>
  <si>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</si>
  <si>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</si>
  <si>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</si>
  <si>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</si>
  <si>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</si>
  <si>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</si>
  <si>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</si>
  <si>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</si>
  <si>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</si>
  <si>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</si>
  <si>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</si>
  <si>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</si>
  <si>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</si>
  <si>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</si>
  <si>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</si>
  <si>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</si>
  <si>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</si>
  <si>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</si>
  <si>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</si>
  <si>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</si>
  <si>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</si>
  <si>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</si>
  <si>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</si>
  <si>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</si>
  <si>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</si>
  <si>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</si>
  <si>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</si>
  <si>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</si>
  <si>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</si>
  <si>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</si>
  <si>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</si>
  <si>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</si>
  <si>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</si>
  <si>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</si>
  <si>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</si>
  <si>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</si>
  <si>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</si>
  <si>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</si>
  <si>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</si>
  <si>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</si>
  <si>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</si>
  <si>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</si>
  <si>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</si>
  <si>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</si>
  <si>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</si>
  <si>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</si>
  <si>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</si>
  <si>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</si>
  <si>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</si>
  <si>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</si>
  <si>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</si>
  <si>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</si>
  <si>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</si>
  <si>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</si>
  <si>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</si>
  <si>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</si>
  <si>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</si>
  <si>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</si>
  <si>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</si>
  <si>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</si>
  <si>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</si>
  <si>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</si>
  <si>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</si>
  <si>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</si>
  <si>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</si>
  <si>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</si>
  <si>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</si>
  <si>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</si>
  <si>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</si>
  <si>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</si>
  <si>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</si>
  <si>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</si>
  <si>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</si>
  <si>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</si>
  <si>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</si>
  <si>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</si>
  <si>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</si>
  <si>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</si>
  <si>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</si>
  <si>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</si>
  <si>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</si>
  <si>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</si>
  <si>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</si>
  <si>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</si>
  <si>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</si>
  <si>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</si>
  <si>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</si>
  <si>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</si>
  <si>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</si>
  <si>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</si>
  <si>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</si>
  <si>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</si>
  <si>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</si>
  <si>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</si>
  <si>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</si>
  <si>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</si>
  <si>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</si>
  <si>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</si>
  <si>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</si>
  <si>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</si>
  <si>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</si>
  <si>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</si>
  <si>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</si>
  <si>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</si>
  <si>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</si>
  <si>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</si>
  <si>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</si>
  <si>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</si>
  <si>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</si>
  <si>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</si>
  <si>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</si>
  <si>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</si>
  <si>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</si>
  <si>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</si>
  <si>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</si>
  <si>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</si>
  <si>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</si>
  <si>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</si>
  <si>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</si>
  <si>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</si>
  <si>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</si>
  <si>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</si>
  <si>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</si>
  <si>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</si>
  <si>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</si>
  <si>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</si>
  <si>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</si>
  <si>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</si>
  <si>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</si>
  <si>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</si>
  <si>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</si>
  <si>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</si>
  <si>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</si>
  <si>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</si>
  <si>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</si>
  <si>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</si>
  <si>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</si>
  <si>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</si>
  <si>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</si>
  <si>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</si>
  <si>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</si>
  <si>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</si>
  <si>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</si>
  <si>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</si>
  <si>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</si>
  <si>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</si>
  <si>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</si>
  <si>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</si>
  <si>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</si>
  <si>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</si>
  <si>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</si>
  <si>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</si>
  <si>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</si>
  <si>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</si>
  <si>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</si>
  <si>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</si>
  <si>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</si>
  <si>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</si>
  <si>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</si>
  <si>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</si>
  <si>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</si>
  <si>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</si>
  <si>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</si>
  <si>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</si>
  <si>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</si>
  <si>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</si>
  <si>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</si>
  <si>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</si>
  <si>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</si>
  <si>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</si>
  <si>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</si>
  <si>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</si>
  <si>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</si>
  <si>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</si>
  <si>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</si>
  <si>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</si>
  <si>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</si>
  <si>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</si>
  <si>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</si>
  <si>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</si>
  <si>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</si>
  <si>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</si>
  <si>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</si>
  <si>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</si>
  <si>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</si>
  <si>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</si>
  <si>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</si>
  <si>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</si>
  <si>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</si>
  <si>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</si>
  <si>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</si>
  <si>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</si>
  <si>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</si>
  <si>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</si>
  <si>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</si>
  <si>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</si>
  <si>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</si>
  <si>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</si>
  <si>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</si>
  <si>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</si>
  <si>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</si>
  <si>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</si>
  <si>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</si>
  <si>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</si>
  <si>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</si>
  <si>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</si>
  <si>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</si>
  <si>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</si>
  <si>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</si>
  <si>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</si>
  <si>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</si>
  <si>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</si>
  <si>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</si>
  <si>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</si>
  <si>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</si>
  <si>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</si>
  <si>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</si>
  <si>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</si>
  <si>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</si>
  <si>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</si>
  <si>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</si>
  <si>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</si>
  <si>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</si>
  <si>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</si>
  <si>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</si>
  <si>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</si>
  <si>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</si>
  <si>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</si>
  <si>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</si>
  <si>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</si>
  <si>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</si>
  <si>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</si>
  <si>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</si>
  <si>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</si>
  <si>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</si>
  <si>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</si>
  <si>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</si>
  <si>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</si>
  <si>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</si>
  <si>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</si>
  <si>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</si>
  <si>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</si>
  <si>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</si>
  <si>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</si>
  <si>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</si>
  <si>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</si>
  <si>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</si>
  <si>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</si>
  <si>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</si>
  <si>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</si>
  <si>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</si>
  <si>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</si>
  <si>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</si>
  <si>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</si>
  <si>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</si>
  <si>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</si>
  <si>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</si>
  <si>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</si>
  <si>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</si>
  <si>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</si>
  <si>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</si>
  <si>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</si>
  <si>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</si>
  <si>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</si>
  <si>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</si>
  <si>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</si>
  <si>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</si>
  <si>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</si>
  <si>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</si>
  <si>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</si>
  <si>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</si>
  <si>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</si>
  <si>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</si>
  <si>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</si>
  <si>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</si>
  <si>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</si>
  <si>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</si>
  <si>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</si>
  <si>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</si>
  <si>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</si>
  <si>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</si>
  <si>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</si>
  <si>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</si>
  <si>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</si>
  <si>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</si>
  <si>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</si>
  <si>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</si>
  <si>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</si>
  <si>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</si>
  <si>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</si>
  <si>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</si>
  <si>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</si>
  <si>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</si>
  <si>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</si>
  <si>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</si>
  <si>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</si>
  <si>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</si>
  <si>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</si>
  <si>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</si>
  <si>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</si>
  <si>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</si>
  <si>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</si>
  <si>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</si>
  <si>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</si>
  <si>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</si>
  <si>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</si>
  <si>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</si>
  <si>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</si>
  <si>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</si>
  <si>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</si>
  <si>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</si>
  <si>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</si>
  <si>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</si>
  <si>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</si>
  <si>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</si>
  <si>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</si>
  <si>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</si>
  <si>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</si>
  <si>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</si>
  <si>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</si>
  <si>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</si>
  <si>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</si>
  <si>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</si>
  <si>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</si>
  <si>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</si>
  <si>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</si>
  <si>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</si>
  <si>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</si>
  <si>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</si>
  <si>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</si>
  <si>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</si>
  <si>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</si>
  <si>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</si>
  <si>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</si>
  <si>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</si>
  <si>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</si>
  <si>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</si>
  <si>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</si>
  <si>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</si>
  <si>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</si>
  <si>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</si>
  <si>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</si>
  <si>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</si>
  <si>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</si>
  <si>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</si>
  <si>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</si>
  <si>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</si>
  <si>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</si>
  <si>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</si>
  <si>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</si>
  <si>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</si>
  <si>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</si>
  <si>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</si>
  <si>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</si>
  <si>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</si>
  <si>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</si>
  <si>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</si>
  <si>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</si>
  <si>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</si>
  <si>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</si>
  <si>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</si>
  <si>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</si>
  <si>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</si>
  <si>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</si>
  <si>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</si>
  <si>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</si>
  <si>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</si>
  <si>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</si>
  <si>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</si>
  <si>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</si>
  <si>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</si>
  <si>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</si>
  <si>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</si>
  <si>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</si>
  <si>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</si>
  <si>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</si>
  <si>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</si>
  <si>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</si>
  <si>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</si>
  <si>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</si>
  <si>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</si>
  <si>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</si>
  <si>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</si>
  <si>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</si>
  <si>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</si>
  <si>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</si>
  <si>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</si>
  <si>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</si>
  <si>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</si>
  <si>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</si>
  <si>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</si>
  <si>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</si>
  <si>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</si>
  <si>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</si>
  <si>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</si>
  <si>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</si>
  <si>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</si>
  <si>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</si>
  <si>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</si>
  <si>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</si>
  <si>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</si>
  <si>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</si>
  <si>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</si>
  <si>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</si>
  <si>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</si>
  <si>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</si>
  <si>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</si>
  <si>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</si>
  <si>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</si>
  <si>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</si>
  <si>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</si>
  <si>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</si>
  <si>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</si>
  <si>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</si>
  <si>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</si>
  <si>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</si>
  <si>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</si>
  <si>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</si>
  <si>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</si>
  <si>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</si>
  <si>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</si>
  <si>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</si>
  <si>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</si>
  <si>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</si>
  <si>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</si>
  <si>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</si>
  <si>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</si>
  <si>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</si>
  <si>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</si>
  <si>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</si>
  <si>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</si>
  <si>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</si>
  <si>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</si>
  <si>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</si>
  <si>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</si>
  <si>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</si>
  <si>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</si>
  <si>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</si>
  <si>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</si>
  <si>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</si>
  <si>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</si>
  <si>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</si>
  <si>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</si>
  <si>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</si>
  <si>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</si>
  <si>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</si>
  <si>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</si>
  <si>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</si>
  <si>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</si>
  <si>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</si>
  <si>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</si>
  <si>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</si>
  <si>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</si>
  <si>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</si>
  <si>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</si>
  <si>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</si>
  <si>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</si>
  <si>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</si>
  <si>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</si>
  <si>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</si>
  <si>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</si>
  <si>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</si>
  <si>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</si>
  <si>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</si>
  <si>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</si>
  <si>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</si>
  <si>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</si>
  <si>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</si>
  <si>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</si>
  <si>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</si>
  <si>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</si>
  <si>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</si>
  <si>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</si>
  <si>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</si>
  <si>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</si>
  <si>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</si>
  <si>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</si>
  <si>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</si>
  <si>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</si>
  <si>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</si>
  <si>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</si>
  <si>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</si>
  <si>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</si>
  <si>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</si>
  <si>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</si>
  <si>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</si>
  <si>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</si>
  <si>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</si>
  <si>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</si>
  <si>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</si>
  <si>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</si>
  <si>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</si>
  <si>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</si>
  <si>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</si>
  <si>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</si>
  <si>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</si>
  <si>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</si>
  <si>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</si>
  <si>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</si>
  <si>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</si>
  <si>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</si>
  <si>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</si>
  <si>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</si>
  <si>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</si>
  <si>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</si>
  <si>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</si>
  <si>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</si>
  <si>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</si>
  <si>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</si>
  <si>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</si>
  <si>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</si>
  <si>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</si>
  <si>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</si>
  <si>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</si>
  <si>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</si>
  <si>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</si>
  <si>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</si>
  <si>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</si>
  <si>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</si>
  <si>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</si>
  <si>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</si>
  <si>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</si>
  <si>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</si>
  <si>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</si>
  <si>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</si>
  <si>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</si>
  <si>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</si>
  <si>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</si>
  <si>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</si>
  <si>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</si>
  <si>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</si>
  <si>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</si>
  <si>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</si>
  <si>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</si>
  <si>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</si>
  <si>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</si>
  <si>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</si>
  <si>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</si>
  <si>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</si>
  <si>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</si>
  <si>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</si>
  <si>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</si>
  <si>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</si>
  <si>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</si>
  <si>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</si>
  <si>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</si>
  <si>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</si>
  <si>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</si>
  <si>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</si>
  <si>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</si>
  <si>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</si>
  <si>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</si>
  <si>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</si>
  <si>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</si>
  <si>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</si>
  <si>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</si>
  <si>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</si>
  <si>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</si>
  <si>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</si>
  <si>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</si>
  <si>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</si>
  <si>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</si>
  <si>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</si>
  <si>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</si>
  <si>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</si>
  <si>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</si>
  <si>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</si>
  <si>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</si>
  <si>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</si>
  <si>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</si>
  <si>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</si>
  <si>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</si>
  <si>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</si>
  <si>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</si>
  <si>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</si>
  <si>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</si>
  <si>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</si>
  <si>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</si>
  <si>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</si>
  <si>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</si>
  <si>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</si>
  <si>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</si>
  <si>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</si>
  <si>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</si>
  <si>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</si>
  <si>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</si>
  <si>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</si>
  <si>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</si>
  <si>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</si>
  <si>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</si>
  <si>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</si>
  <si>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</si>
  <si>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</si>
  <si>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</si>
  <si>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</si>
  <si>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</si>
  <si>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</si>
  <si>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</si>
  <si>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</si>
  <si>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</si>
  <si>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</si>
  <si>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</si>
  <si>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</si>
  <si>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</si>
  <si>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</si>
  <si>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</si>
  <si>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</si>
  <si>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</si>
  <si>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</si>
  <si>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</si>
  <si>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</si>
  <si>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</si>
  <si>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</si>
  <si>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</si>
  <si>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</si>
  <si>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</si>
  <si>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</si>
  <si>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</si>
  <si>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</si>
  <si>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</si>
  <si>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</si>
  <si>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</si>
  <si>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</si>
  <si>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</si>
  <si>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</si>
  <si>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</si>
  <si>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</si>
  <si>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</si>
  <si>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</si>
  <si>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</si>
  <si>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</si>
  <si>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</si>
  <si>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</si>
  <si>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</si>
  <si>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</si>
  <si>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</si>
  <si>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</si>
  <si>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</si>
  <si>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</si>
  <si>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</si>
  <si>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</si>
  <si>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</si>
  <si>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</si>
  <si>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</si>
  <si>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</si>
  <si>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</si>
  <si>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</si>
  <si>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</si>
  <si>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</si>
  <si>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</si>
  <si>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</si>
  <si>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</si>
  <si>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</si>
  <si>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</si>
  <si>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</si>
  <si>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</si>
  <si>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</si>
  <si>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</si>
  <si>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</si>
  <si>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</si>
  <si>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</si>
  <si>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</si>
  <si>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</si>
  <si>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</si>
  <si>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</si>
  <si>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</si>
  <si>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</si>
  <si>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</si>
  <si>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</si>
  <si>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</si>
  <si>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</si>
  <si>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</si>
  <si>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</si>
  <si>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</si>
  <si>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</si>
  <si>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</si>
  <si>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</si>
  <si>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</si>
  <si>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</si>
  <si>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</si>
  <si>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</si>
  <si>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</si>
  <si>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</si>
  <si>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</si>
  <si>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</si>
  <si>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</si>
  <si>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</si>
  <si>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</si>
  <si>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</si>
  <si>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</si>
  <si>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</si>
  <si>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</si>
  <si>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</si>
  <si>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</si>
  <si>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</si>
  <si>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</si>
  <si>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</si>
  <si>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</si>
  <si>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</si>
  <si>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</si>
  <si>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</si>
  <si>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</si>
  <si>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</si>
  <si>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</si>
  <si>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</si>
  <si>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</si>
  <si>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</si>
  <si>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</si>
  <si>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</si>
  <si>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</si>
  <si>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</si>
  <si>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</si>
  <si>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</si>
  <si>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</si>
  <si>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</si>
  <si>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</si>
  <si>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</si>
  <si>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</si>
  <si>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</si>
  <si>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</si>
  <si>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</si>
  <si>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</si>
  <si>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</si>
  <si>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</si>
  <si>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</si>
  <si>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</si>
  <si>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</si>
  <si>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</si>
  <si>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</si>
  <si>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</si>
  <si>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</si>
  <si>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</si>
  <si>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</si>
  <si>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</si>
  <si>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</si>
  <si>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</si>
  <si>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</si>
  <si>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</si>
  <si>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</si>
  <si>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</si>
  <si>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</si>
  <si>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</si>
  <si>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</si>
  <si>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</si>
  <si>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</si>
  <si>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</si>
  <si>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</si>
  <si>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</si>
  <si>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</si>
  <si>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</si>
  <si>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</si>
  <si>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</si>
  <si>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</si>
  <si>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</si>
  <si>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</si>
  <si>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</si>
  <si>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</si>
  <si>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</si>
  <si>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</si>
  <si>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</si>
  <si>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</si>
  <si>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</si>
  <si>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</si>
  <si>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</si>
  <si>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</si>
  <si>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</si>
  <si>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</si>
  <si>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</si>
  <si>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</si>
  <si>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</si>
  <si>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</si>
  <si>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</si>
  <si>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</si>
  <si>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</si>
  <si>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</si>
  <si>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</si>
  <si>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</si>
  <si>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</si>
  <si>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</si>
  <si>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</si>
  <si>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</si>
  <si>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</si>
  <si>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</si>
  <si>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</si>
  <si>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</si>
  <si>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</si>
  <si>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</si>
  <si>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</si>
  <si>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</si>
  <si>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</si>
  <si>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</si>
  <si>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</si>
  <si>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</si>
  <si>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</si>
  <si>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</si>
  <si>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</si>
  <si>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</si>
  <si>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</si>
  <si>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</si>
  <si>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</si>
  <si>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</si>
  <si>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</si>
  <si>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</si>
  <si>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</si>
  <si>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</si>
  <si>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</si>
  <si>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</si>
  <si>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</si>
  <si>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</si>
  <si>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</si>
  <si>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</si>
  <si>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</si>
  <si>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</si>
  <si>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</si>
  <si>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</si>
  <si>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</si>
  <si>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</si>
  <si>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</si>
  <si>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</si>
  <si>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</si>
  <si>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</si>
  <si>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</si>
  <si>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</si>
  <si>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</si>
  <si>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</si>
  <si>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</si>
  <si>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</si>
  <si>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</si>
  <si>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</si>
  <si>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</si>
  <si>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</si>
  <si>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</si>
  <si>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</si>
  <si>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</si>
  <si>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</si>
  <si>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</si>
  <si>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</si>
  <si>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</si>
  <si>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</si>
  <si>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</si>
  <si>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</si>
  <si>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</si>
  <si>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</si>
  <si>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</si>
  <si>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</si>
  <si>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</si>
  <si>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</si>
  <si>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</si>
  <si>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</si>
  <si>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</si>
  <si>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</si>
  <si>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</si>
  <si>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</si>
  <si>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</si>
  <si>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</si>
  <si>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</si>
  <si>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</si>
  <si>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</si>
  <si>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</si>
  <si>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</si>
  <si>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</si>
  <si>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</si>
  <si>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</si>
  <si>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</si>
  <si>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</si>
  <si>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</si>
  <si>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</si>
  <si>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</si>
  <si>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</si>
  <si>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</si>
  <si>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</si>
  <si>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</si>
  <si>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</si>
  <si>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</si>
  <si>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</si>
  <si>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</si>
  <si>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</si>
  <si>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</si>
  <si>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</si>
  <si>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</si>
  <si>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</si>
  <si>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</si>
  <si>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</si>
  <si>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</si>
  <si>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</si>
  <si>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</si>
  <si>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</si>
  <si>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</si>
  <si>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</si>
  <si>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</si>
  <si>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</si>
  <si>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</si>
  <si>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</si>
  <si>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</si>
  <si>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</si>
  <si>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</si>
  <si>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</si>
  <si>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</si>
  <si>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</si>
  <si>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</si>
  <si>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</si>
  <si>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</si>
  <si>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</si>
  <si>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</si>
  <si>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</si>
  <si>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</si>
  <si>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</si>
  <si>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</si>
  <si>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</si>
  <si>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</si>
  <si>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</si>
  <si>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</si>
  <si>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</si>
  <si>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</si>
  <si>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</si>
  <si>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</si>
  <si>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</si>
  <si>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</si>
  <si>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</si>
  <si>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</si>
  <si>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</si>
  <si>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</si>
  <si>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</si>
  <si>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</si>
  <si>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</si>
  <si>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</si>
  <si>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</si>
  <si>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</si>
  <si>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</si>
  <si>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</si>
  <si>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</si>
  <si>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</si>
  <si>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</si>
  <si>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</si>
  <si>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</si>
  <si>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</si>
  <si>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</si>
  <si>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</si>
  <si>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</si>
  <si>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</si>
  <si>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</si>
  <si>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</si>
  <si>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</si>
  <si>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</si>
  <si>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</si>
  <si>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</si>
  <si>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</si>
  <si>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</si>
  <si>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</si>
  <si>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</si>
  <si>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</si>
  <si>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</si>
  <si>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</si>
  <si>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</si>
  <si>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</si>
  <si>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</si>
  <si>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</si>
  <si>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</si>
  <si>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</si>
  <si>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</si>
  <si>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</si>
  <si>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</si>
  <si>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</si>
  <si>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</si>
  <si>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</si>
  <si>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</si>
  <si>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</si>
  <si>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</si>
  <si>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</si>
  <si>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</si>
  <si>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</si>
  <si>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</si>
  <si>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</si>
  <si>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</si>
  <si>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</si>
  <si>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</si>
  <si>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</si>
  <si>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</si>
  <si>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</si>
  <si>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</si>
  <si>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</si>
  <si>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</si>
  <si>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</si>
  <si>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</si>
  <si>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</si>
  <si>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</si>
  <si>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</si>
  <si>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</si>
  <si>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</si>
  <si>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</si>
  <si>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</si>
  <si>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</si>
  <si>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</si>
  <si>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</si>
  <si>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</si>
  <si>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</si>
  <si>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</si>
  <si>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</si>
  <si>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</si>
  <si>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</si>
  <si>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</si>
  <si>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</si>
  <si>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</si>
  <si>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</si>
  <si>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</si>
  <si>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</si>
  <si>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</si>
  <si>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</si>
  <si>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</si>
  <si>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</si>
  <si>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</si>
  <si>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</si>
  <si>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</si>
  <si>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</si>
  <si>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</si>
  <si>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</si>
  <si>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</si>
  <si>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</si>
  <si>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</si>
  <si>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</si>
  <si>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</si>
  <si>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</si>
  <si>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</si>
  <si>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</si>
  <si>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</si>
  <si>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</si>
  <si>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</si>
  <si>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</si>
  <si>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</si>
  <si>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</si>
  <si>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</si>
  <si>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</si>
  <si>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</si>
  <si>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</si>
  <si>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</si>
  <si>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</si>
  <si>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</si>
  <si>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</si>
  <si>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</si>
  <si>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</si>
  <si>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</si>
  <si>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</si>
  <si>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</si>
  <si>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</si>
  <si>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</si>
  <si>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</si>
  <si>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</si>
  <si>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</si>
  <si>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</si>
  <si>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</si>
  <si>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</si>
  <si>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</si>
  <si>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</si>
  <si>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</si>
  <si>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</si>
  <si>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</si>
  <si>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</si>
  <si>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</si>
  <si>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</si>
  <si>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</si>
  <si>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</si>
  <si>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</si>
  <si>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</si>
  <si>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</si>
  <si>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</si>
  <si>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</si>
  <si>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</si>
  <si>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</si>
  <si>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</si>
  <si>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</si>
  <si>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</si>
  <si>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</si>
  <si>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</si>
  <si>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</si>
  <si>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</si>
  <si>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</si>
  <si>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</si>
  <si>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</si>
  <si>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</si>
  <si>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</si>
  <si>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</si>
  <si>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</si>
  <si>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</si>
  <si>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</si>
  <si>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</si>
  <si>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</si>
  <si>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</si>
  <si>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</si>
  <si>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</si>
  <si>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</si>
  <si>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</si>
  <si>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</si>
  <si>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</si>
  <si>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</si>
  <si>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</si>
  <si>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</si>
  <si>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</si>
  <si>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</si>
  <si>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</si>
  <si>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</si>
  <si>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</si>
  <si>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</si>
  <si>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</si>
  <si>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</si>
  <si>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</si>
  <si>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</si>
  <si>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</si>
  <si>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</si>
  <si>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</si>
  <si>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</si>
  <si>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</si>
  <si>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</si>
  <si>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</si>
  <si>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</si>
  <si>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</si>
  <si>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</si>
  <si>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</si>
  <si>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</si>
  <si>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</si>
  <si>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</si>
  <si>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</si>
  <si>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</si>
  <si>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</si>
  <si>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</si>
  <si>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</si>
  <si>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</si>
  <si>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</si>
  <si>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</si>
  <si>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</si>
  <si>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</si>
  <si>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</si>
  <si>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</si>
  <si>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</si>
  <si>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</si>
  <si>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</si>
  <si>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</si>
  <si>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</si>
  <si>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</si>
  <si>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</si>
  <si>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</si>
  <si>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</si>
  <si>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</si>
  <si>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</si>
  <si>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</si>
  <si>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</si>
  <si>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</si>
  <si>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</si>
  <si>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</si>
  <si>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</si>
  <si>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</si>
  <si>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</si>
  <si>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</si>
  <si>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</si>
  <si>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</si>
  <si>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</si>
  <si>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</si>
  <si>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</si>
  <si>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</si>
  <si>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</si>
  <si>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</si>
  <si>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</si>
  <si>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</si>
  <si>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</si>
  <si>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</si>
  <si>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</si>
  <si>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</si>
  <si>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</si>
  <si>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</si>
  <si>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</si>
  <si>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</si>
  <si>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</si>
  <si>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</si>
  <si>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</si>
  <si>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</si>
  <si>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</si>
  <si>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</si>
  <si>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</si>
  <si>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</si>
  <si>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</si>
  <si>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</si>
  <si>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</si>
  <si>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</si>
  <si>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</si>
  <si>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</si>
  <si>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</si>
  <si>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</si>
  <si>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</si>
  <si>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</si>
  <si>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</si>
  <si>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</si>
  <si>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</si>
  <si>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</si>
  <si>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</si>
  <si>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</si>
  <si>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</si>
  <si>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</si>
  <si>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</si>
  <si>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</si>
  <si>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</si>
  <si>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</si>
  <si>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</si>
  <si>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</si>
  <si>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</si>
  <si>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</si>
  <si>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</si>
  <si>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</si>
  <si>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</si>
  <si>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</si>
  <si>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</si>
  <si>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</si>
  <si>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</si>
  <si>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</si>
  <si>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</si>
  <si>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</si>
  <si>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</si>
  <si>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</si>
  <si>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</si>
  <si>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</si>
  <si>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</si>
  <si>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</si>
  <si>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</si>
  <si>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</si>
  <si>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</si>
  <si>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</si>
  <si>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</si>
  <si>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</si>
  <si>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</si>
  <si>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</si>
  <si>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</si>
  <si>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</si>
  <si>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</si>
  <si>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</si>
  <si>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</si>
  <si>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</si>
  <si>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</si>
  <si>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</si>
  <si>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</si>
  <si>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</si>
  <si>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</si>
  <si>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</si>
  <si>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</si>
  <si>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</si>
  <si>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</si>
  <si>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</si>
  <si>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</si>
  <si>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</si>
  <si>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</si>
  <si>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</si>
  <si>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</si>
  <si>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</si>
  <si>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</si>
  <si>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</si>
  <si>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</si>
  <si>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</si>
  <si>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</si>
  <si>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</si>
  <si>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</si>
  <si>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</si>
  <si>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</si>
  <si>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</si>
  <si>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</si>
  <si>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</si>
  <si>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</si>
  <si>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</si>
  <si>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</si>
  <si>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</si>
  <si>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</si>
  <si>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</si>
  <si>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</si>
  <si>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</si>
  <si>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</si>
  <si>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</si>
  <si>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</si>
  <si>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</si>
  <si>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</si>
  <si>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</si>
  <si>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</si>
  <si>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</si>
  <si>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</si>
  <si>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</si>
  <si>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</si>
  <si>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</si>
  <si>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</si>
  <si>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</si>
  <si>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</si>
  <si>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</si>
  <si>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</si>
  <si>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</si>
  <si>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</si>
  <si>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</si>
  <si>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</si>
  <si>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</si>
  <si>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</si>
  <si>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</si>
  <si>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</si>
  <si>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</si>
  <si>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</si>
  <si>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</si>
  <si>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</si>
  <si>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</si>
  <si>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</si>
  <si>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</si>
  <si>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</si>
  <si>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</si>
  <si>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</si>
  <si>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</si>
  <si>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</si>
  <si>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</si>
  <si>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</si>
  <si>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</si>
  <si>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</si>
  <si>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</si>
  <si>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</si>
  <si>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</si>
  <si>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</si>
  <si>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</si>
  <si>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</si>
  <si>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</si>
  <si>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</si>
  <si>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</si>
  <si>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</si>
  <si>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</si>
  <si>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</si>
  <si>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</si>
  <si>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</si>
  <si>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</si>
  <si>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</si>
  <si>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</si>
  <si>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</si>
  <si>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</si>
  <si>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</si>
  <si>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</si>
  <si>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</si>
  <si>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</si>
  <si>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</si>
  <si>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</si>
  <si>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</si>
  <si>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</si>
  <si>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</si>
  <si>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</si>
  <si>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</si>
  <si>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</si>
  <si>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</si>
  <si>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</si>
  <si>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</si>
  <si>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</si>
  <si>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</si>
  <si>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</si>
  <si>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</si>
  <si>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</si>
  <si>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</si>
  <si>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</si>
  <si>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</si>
  <si>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</si>
  <si>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</si>
  <si>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</si>
  <si>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</si>
  <si>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</si>
  <si>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</si>
  <si>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</si>
  <si>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</si>
  <si>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</si>
  <si>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</si>
  <si>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</si>
  <si>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</si>
  <si>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</si>
  <si>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</si>
  <si>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</si>
  <si>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</si>
  <si>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</si>
  <si>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</si>
  <si>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</si>
  <si>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</si>
  <si>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</si>
  <si>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</si>
  <si>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</si>
  <si>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</si>
  <si>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</si>
  <si>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</si>
  <si>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</si>
  <si>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</si>
  <si>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</si>
  <si>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</si>
  <si>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</si>
  <si>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</si>
  <si>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</si>
  <si>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</si>
  <si>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</si>
  <si>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</si>
  <si>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</si>
  <si>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</si>
  <si>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</si>
  <si>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</si>
  <si>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</si>
  <si>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</si>
  <si>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</si>
  <si>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</si>
  <si>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</si>
  <si>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</si>
  <si>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</si>
  <si>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</si>
  <si>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</si>
  <si>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</si>
  <si>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</si>
  <si>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</si>
  <si>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</si>
  <si>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</si>
  <si>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</si>
  <si>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</si>
  <si>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</si>
  <si>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</si>
  <si>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</si>
  <si>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</si>
  <si>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</si>
  <si>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</si>
  <si>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</si>
  <si>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</si>
  <si>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</si>
  <si>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</si>
  <si>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</si>
  <si>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</si>
  <si>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</si>
  <si>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</si>
  <si>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</si>
  <si>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</si>
  <si>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</si>
  <si>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</si>
  <si>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</si>
  <si>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</si>
  <si>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</si>
  <si>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</si>
  <si>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</si>
  <si>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</si>
  <si>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</si>
  <si>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</si>
  <si>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</si>
  <si>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</si>
  <si>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</si>
  <si>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</si>
  <si>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</si>
  <si>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</si>
  <si>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</si>
  <si>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</si>
  <si>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</si>
  <si>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</si>
  <si>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</si>
  <si>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</si>
  <si>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</si>
  <si>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</si>
  <si>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</si>
  <si>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</si>
  <si>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</si>
  <si>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</si>
  <si>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</si>
  <si>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</si>
  <si>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</si>
  <si>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</si>
  <si>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</si>
  <si>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</si>
  <si>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</si>
  <si>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</si>
  <si>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</si>
  <si>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</si>
  <si>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</si>
  <si>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</si>
  <si>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</si>
  <si>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</si>
  <si>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</si>
  <si>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</si>
  <si>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</si>
  <si>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</si>
  <si>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</si>
  <si>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</si>
  <si>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</si>
  <si>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</si>
  <si>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</si>
  <si>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</si>
  <si>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</si>
  <si>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</si>
  <si>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</si>
  <si>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</si>
  <si>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</si>
  <si>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</si>
  <si>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</si>
  <si>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</si>
  <si>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</si>
  <si>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</si>
  <si>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</si>
  <si>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</si>
  <si>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</si>
  <si>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</si>
  <si>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</si>
  <si>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</si>
  <si>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</si>
  <si>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</si>
  <si>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</si>
  <si>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</si>
  <si>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</si>
  <si>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</si>
  <si>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</si>
  <si>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</si>
  <si>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</si>
  <si>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</si>
  <si>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</si>
  <si>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</si>
  <si>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</si>
  <si>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</si>
  <si>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</si>
  <si>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</si>
  <si>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</si>
  <si>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</si>
  <si>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</si>
  <si>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</si>
  <si>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</si>
  <si>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</si>
  <si>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</si>
  <si>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</si>
  <si>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</si>
  <si>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</si>
  <si>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</si>
  <si>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</si>
  <si>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</si>
  <si>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</si>
  <si>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</si>
  <si>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</si>
  <si>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</si>
  <si>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</si>
  <si>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</si>
  <si>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</si>
  <si>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</si>
  <si>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</si>
  <si>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</si>
  <si>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</si>
  <si>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</si>
  <si>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</si>
  <si>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</si>
  <si>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</si>
  <si>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</si>
  <si>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</si>
  <si>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</si>
  <si>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</si>
  <si>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</si>
  <si>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</si>
  <si>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</si>
  <si>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</si>
  <si>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</si>
  <si>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</si>
  <si>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</si>
  <si>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</si>
  <si>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</si>
  <si>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</si>
  <si>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</si>
  <si>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</si>
  <si>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</si>
  <si>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</si>
  <si>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</si>
  <si>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</si>
  <si>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</si>
  <si>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</si>
  <si>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</si>
  <si>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</si>
  <si>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</si>
  <si>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</si>
  <si>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</si>
  <si>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</si>
  <si>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</si>
  <si>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</si>
  <si>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</si>
  <si>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</si>
  <si>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</si>
  <si>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</si>
  <si>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</si>
  <si>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</si>
  <si>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</si>
  <si>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</si>
  <si>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</si>
  <si>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</si>
  <si>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</si>
  <si>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</si>
  <si>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</si>
  <si>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</si>
  <si>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</si>
  <si>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</si>
  <si>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</si>
  <si>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</si>
  <si>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</si>
  <si>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</si>
  <si>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</si>
  <si>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</si>
  <si>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</si>
  <si>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</si>
  <si>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</si>
  <si>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</si>
  <si>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</si>
  <si>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</si>
  <si>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</si>
  <si>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</si>
  <si>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</si>
  <si>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</si>
  <si>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</si>
  <si>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</si>
  <si>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</si>
  <si>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</si>
  <si>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</si>
  <si>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</si>
  <si>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</si>
  <si>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</si>
  <si>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</si>
  <si>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</si>
  <si>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</si>
  <si>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</si>
  <si>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</si>
  <si>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</si>
  <si>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</si>
  <si>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</si>
  <si>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</si>
  <si>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</si>
  <si>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</si>
  <si>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</si>
  <si>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</si>
  <si>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</si>
  <si>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</si>
  <si>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</si>
  <si>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</si>
  <si>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</si>
  <si>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</si>
  <si>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</si>
  <si>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</si>
  <si>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</si>
  <si>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</si>
  <si>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</si>
  <si>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</si>
  <si>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</si>
  <si>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</si>
  <si>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</si>
  <si>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</si>
  <si>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</si>
  <si>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</si>
  <si>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</si>
  <si>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</si>
  <si>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</si>
  <si>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</si>
  <si>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</si>
  <si>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</si>
  <si>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</si>
  <si>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</si>
  <si>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</si>
  <si>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</si>
  <si>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</si>
  <si>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</si>
  <si>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</si>
  <si>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</si>
  <si>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</si>
  <si>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</si>
  <si>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</si>
  <si>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</si>
  <si>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</si>
  <si>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</si>
  <si>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</si>
  <si>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</si>
  <si>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</si>
  <si>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</si>
  <si>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</si>
  <si>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</si>
  <si>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</si>
  <si>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</si>
  <si>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</si>
  <si>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</si>
  <si>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</si>
  <si>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</si>
  <si>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</si>
  <si>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</si>
  <si>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</si>
  <si>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</si>
  <si>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</si>
  <si>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</si>
  <si>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</si>
  <si>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</si>
  <si>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</si>
  <si>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</si>
  <si>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</si>
  <si>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</si>
  <si>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</si>
  <si>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</si>
  <si>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</si>
  <si>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</si>
  <si>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</si>
  <si>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</si>
  <si>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</si>
  <si>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</si>
  <si>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</si>
  <si>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</si>
  <si>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</si>
  <si>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</si>
  <si>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</si>
  <si>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</si>
  <si>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</si>
  <si>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</si>
  <si>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</si>
  <si>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</si>
  <si>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</si>
  <si>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</si>
  <si>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</si>
  <si>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</si>
  <si>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</si>
  <si>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</si>
  <si>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</si>
  <si>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</si>
  <si>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</si>
  <si>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</si>
  <si>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</si>
  <si>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</si>
  <si>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</si>
  <si>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</si>
  <si>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</si>
  <si>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</si>
  <si>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</si>
  <si>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</si>
  <si>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</si>
  <si>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</si>
  <si>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</si>
  <si>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</si>
  <si>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</si>
  <si>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</si>
  <si>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</si>
  <si>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</si>
  <si>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</si>
  <si>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</si>
  <si>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</si>
  <si>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</si>
  <si>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</si>
  <si>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</si>
  <si>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</si>
  <si>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</si>
  <si>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</si>
  <si>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</si>
  <si>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</si>
  <si>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</si>
  <si>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</si>
  <si>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</si>
  <si>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</si>
  <si>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</si>
  <si>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</si>
  <si>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</si>
  <si>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</si>
  <si>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</si>
  <si>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</si>
  <si>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</si>
  <si>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</si>
  <si>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</si>
  <si>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</si>
  <si>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</si>
  <si>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</si>
  <si>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</si>
  <si>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</si>
  <si>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</si>
  <si>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</si>
  <si>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</si>
  <si>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</si>
  <si>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</si>
  <si>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</si>
  <si>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</si>
  <si>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</si>
  <si>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</si>
  <si>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</si>
  <si>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</si>
  <si>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</si>
  <si>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</si>
  <si>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</si>
  <si>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</si>
  <si>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</si>
  <si>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</si>
  <si>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</si>
  <si>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</si>
  <si>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</si>
  <si>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</si>
  <si>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</si>
  <si>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</si>
  <si>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</si>
  <si>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</si>
  <si>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</si>
  <si>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</si>
  <si>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</si>
  <si>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</si>
  <si>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</si>
  <si>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</si>
  <si>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</si>
  <si>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</si>
  <si>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</si>
  <si>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</si>
  <si>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</si>
  <si>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</si>
  <si>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</si>
  <si>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</si>
  <si>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</si>
  <si>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</si>
  <si>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</si>
  <si>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</si>
  <si>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</si>
  <si>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</si>
  <si>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</si>
  <si>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</si>
  <si>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</si>
  <si>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</si>
  <si>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</si>
  <si>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</si>
  <si>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</si>
  <si>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</si>
  <si>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</si>
  <si>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</si>
  <si>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</si>
  <si>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</si>
  <si>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</si>
  <si>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</si>
  <si>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</si>
  <si>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</si>
  <si>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</si>
  <si>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</si>
  <si>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</si>
  <si>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</si>
  <si>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</si>
  <si>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</si>
  <si>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</si>
  <si>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</si>
  <si>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</si>
  <si>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</si>
  <si>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</si>
  <si>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</si>
  <si>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</si>
  <si>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</si>
  <si>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</si>
  <si>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</si>
  <si>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</si>
  <si>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</si>
  <si>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</si>
  <si>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</si>
  <si>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</si>
  <si>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</si>
  <si>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</si>
  <si>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</si>
  <si>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</si>
  <si>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</si>
  <si>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</si>
  <si>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</si>
  <si>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</si>
  <si>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</si>
  <si>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</si>
  <si>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</si>
  <si>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</si>
  <si>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</si>
  <si>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</si>
  <si>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</si>
  <si>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</si>
  <si>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</si>
  <si>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</si>
  <si>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</si>
  <si>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</si>
  <si>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</si>
  <si>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</si>
  <si>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</si>
  <si>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</si>
  <si>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</si>
  <si>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</si>
  <si>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</si>
  <si>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</si>
  <si>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</si>
  <si>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</si>
  <si>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</si>
  <si>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</si>
  <si>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</si>
  <si>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</si>
  <si>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</si>
  <si>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</si>
  <si>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</si>
  <si>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</si>
  <si>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</si>
  <si>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</si>
  <si>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</si>
  <si>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</si>
  <si>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</si>
  <si>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</si>
  <si>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</si>
  <si>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</si>
  <si>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</si>
  <si>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</si>
  <si>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</si>
  <si>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</si>
  <si>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</si>
  <si>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</si>
  <si>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</si>
  <si>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</si>
  <si>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</si>
  <si>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</si>
  <si>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</si>
  <si>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</si>
  <si>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</si>
  <si>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</si>
  <si>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</si>
  <si>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</si>
  <si>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</si>
  <si>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</si>
  <si>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</si>
  <si>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</si>
  <si>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</si>
  <si>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</si>
  <si>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</si>
  <si>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</si>
  <si>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</si>
  <si>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</si>
  <si>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</si>
  <si>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</si>
  <si>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</si>
  <si>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</si>
  <si>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</si>
  <si>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</si>
  <si>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</si>
  <si>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</si>
  <si>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</si>
  <si>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</si>
  <si>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</si>
  <si>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</si>
  <si>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</si>
  <si>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</si>
  <si>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</si>
  <si>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</si>
  <si>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</si>
  <si>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</si>
  <si>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</si>
  <si>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</si>
  <si>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</si>
  <si>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</si>
  <si>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</si>
  <si>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</si>
  <si>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</si>
  <si>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</si>
  <si>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</si>
  <si>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</si>
  <si>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</si>
  <si>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</si>
  <si>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</si>
  <si>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</si>
  <si>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</si>
  <si>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</si>
  <si>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</si>
  <si>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</si>
  <si>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</si>
  <si>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</si>
  <si>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</si>
  <si>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</si>
  <si>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</si>
  <si>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</si>
  <si>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</si>
  <si>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</si>
  <si>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</si>
  <si>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</si>
  <si>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</si>
  <si>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</si>
  <si>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</si>
  <si>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</si>
  <si>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</si>
  <si>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</si>
  <si>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</si>
  <si>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</si>
  <si>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</si>
  <si>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</si>
  <si>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</si>
  <si>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</si>
  <si>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</si>
  <si>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</si>
  <si>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</si>
  <si>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</si>
  <si>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</si>
  <si>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</si>
  <si>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</si>
  <si>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</si>
  <si>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</si>
  <si>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</si>
  <si>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</si>
  <si>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</si>
  <si>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</si>
  <si>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</si>
  <si>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</si>
  <si>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</si>
  <si>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</si>
  <si>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</si>
  <si>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</si>
  <si>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</si>
  <si>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</si>
  <si>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</si>
  <si>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</si>
  <si>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</si>
  <si>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</si>
  <si>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</si>
  <si>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</si>
  <si>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</si>
  <si>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</si>
  <si>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</si>
  <si>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</si>
  <si>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</si>
  <si>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</si>
  <si>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</si>
  <si>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</si>
  <si>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</si>
  <si>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</si>
  <si>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</si>
  <si>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</si>
  <si>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</si>
  <si>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</si>
  <si>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</si>
  <si>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</si>
  <si>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</si>
  <si>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</si>
  <si>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</si>
  <si>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</si>
  <si>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</si>
  <si>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</si>
  <si>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</si>
  <si>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</si>
  <si>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</si>
  <si>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</si>
  <si>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</si>
  <si>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</si>
  <si>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</si>
  <si>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</si>
  <si>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</si>
  <si>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</si>
  <si>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</si>
  <si>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</si>
  <si>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</si>
  <si>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</si>
  <si>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</si>
  <si>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</si>
  <si>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</si>
  <si>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</si>
  <si>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</si>
  <si>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</si>
  <si>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</si>
  <si>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</si>
  <si>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</si>
  <si>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</si>
  <si>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</si>
  <si>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</si>
  <si>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</si>
  <si>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</si>
  <si>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</si>
  <si>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</si>
  <si>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</si>
  <si>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</si>
  <si>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</si>
  <si>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</si>
  <si>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</si>
  <si>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</si>
  <si>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</si>
  <si>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</si>
  <si>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</si>
  <si>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</si>
  <si>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</si>
  <si>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</si>
  <si>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</si>
  <si>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</si>
  <si>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</si>
  <si>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</si>
  <si>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</si>
  <si>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</si>
  <si>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</si>
  <si>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</si>
  <si>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</si>
  <si>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</si>
  <si>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</si>
  <si>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</si>
  <si>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</si>
  <si>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</si>
  <si>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</si>
  <si>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</si>
  <si>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</si>
  <si>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</si>
  <si>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</si>
  <si>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</si>
  <si>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</si>
  <si>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</si>
  <si>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</si>
  <si>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</si>
  <si>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</si>
  <si>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</si>
  <si>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</si>
  <si>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</si>
  <si>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</si>
  <si>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</si>
  <si>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</si>
  <si>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</si>
  <si>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</si>
  <si>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</si>
  <si>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</si>
  <si>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</si>
  <si>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</si>
  <si>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</si>
  <si>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</si>
  <si>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</si>
  <si>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</si>
  <si>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</si>
  <si>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</si>
  <si>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</si>
  <si>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</si>
  <si>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</si>
  <si>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</si>
  <si>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</si>
  <si>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</si>
  <si>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</si>
  <si>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</si>
  <si>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</si>
  <si>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</si>
  <si>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</si>
  <si>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</si>
  <si>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</si>
  <si>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</si>
  <si>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</si>
  <si>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</si>
  <si>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</si>
  <si>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</si>
  <si>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</si>
  <si>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</si>
  <si>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</si>
  <si>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</si>
  <si>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</si>
  <si>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</si>
  <si>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</si>
  <si>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</si>
  <si>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</si>
  <si>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</si>
  <si>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</si>
  <si>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</si>
  <si>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</si>
  <si>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</si>
  <si>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</si>
  <si>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</si>
  <si>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</si>
  <si>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</si>
  <si>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</si>
  <si>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</si>
  <si>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</si>
  <si>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</si>
  <si>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</si>
  <si>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</si>
  <si>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</si>
  <si>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</si>
  <si>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</si>
  <si>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</si>
  <si>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</si>
  <si>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</si>
  <si>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</si>
  <si>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</si>
  <si>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</si>
  <si>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</si>
  <si>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</si>
  <si>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</si>
  <si>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</si>
  <si>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</si>
  <si>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</si>
  <si>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</si>
  <si>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</si>
  <si>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</si>
  <si>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</si>
  <si>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</si>
  <si>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</si>
  <si>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</si>
  <si>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</si>
  <si>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</si>
  <si>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</si>
  <si>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</si>
  <si>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</si>
  <si>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</si>
  <si>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</si>
  <si>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</si>
  <si>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</si>
  <si>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</si>
  <si>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</si>
  <si>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</si>
  <si>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</si>
  <si>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</si>
  <si>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</si>
  <si>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</si>
  <si>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</si>
  <si>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</si>
  <si>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</si>
  <si>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</si>
  <si>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</si>
  <si>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</si>
  <si>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</si>
  <si>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</si>
  <si>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</si>
  <si>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</si>
  <si>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</si>
  <si>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</si>
  <si>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</si>
  <si>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</si>
  <si>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</si>
  <si>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</si>
  <si>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</si>
  <si>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</si>
  <si>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</si>
  <si>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</si>
  <si>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</si>
  <si>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</si>
  <si>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</si>
  <si>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</si>
  <si>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</si>
  <si>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</si>
  <si>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</si>
  <si>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</si>
  <si>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</si>
  <si>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</si>
  <si>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</si>
  <si>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</si>
  <si>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</si>
  <si>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</si>
  <si>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</si>
  <si>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</si>
  <si>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</si>
  <si>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</si>
  <si>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</si>
  <si>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</si>
  <si>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</si>
  <si>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</si>
  <si>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</si>
  <si>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</si>
  <si>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</si>
  <si>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</si>
  <si>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</si>
  <si>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</si>
  <si>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</si>
  <si>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</si>
  <si>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</si>
  <si>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</si>
  <si>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</si>
  <si>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</si>
  <si>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</si>
  <si>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</si>
  <si>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</si>
  <si>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</si>
  <si>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</si>
  <si>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</si>
  <si>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</si>
  <si>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</si>
  <si>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</si>
  <si>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</si>
  <si>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</si>
  <si>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</si>
  <si>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</si>
  <si>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</si>
  <si>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</si>
  <si>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</si>
  <si>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</si>
  <si>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</si>
  <si>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</si>
  <si>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</si>
  <si>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</si>
  <si>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</si>
  <si>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</si>
  <si>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</si>
  <si>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</si>
  <si>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</si>
  <si>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</si>
  <si>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</si>
  <si>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</si>
  <si>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</si>
  <si>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</si>
  <si>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</si>
  <si>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</si>
  <si>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</si>
  <si>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</si>
  <si>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</si>
  <si>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</si>
  <si>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</si>
  <si>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</si>
  <si>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</si>
  <si>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</si>
  <si>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</si>
  <si>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</si>
  <si>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</si>
  <si>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</si>
  <si>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</si>
  <si>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</si>
  <si>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</si>
  <si>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</si>
  <si>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</si>
  <si>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</si>
  <si>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</si>
  <si>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</si>
  <si>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</si>
  <si>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</si>
  <si>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</si>
  <si>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</si>
  <si>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</si>
  <si>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</si>
  <si>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</si>
  <si>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</si>
  <si>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</si>
  <si>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</si>
  <si>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</si>
  <si>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</si>
  <si>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</si>
  <si>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</si>
  <si>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</si>
  <si>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</si>
  <si>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</si>
  <si>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</si>
  <si>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</si>
  <si>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</si>
  <si>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</si>
  <si>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</si>
  <si>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</si>
  <si>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</si>
  <si>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</si>
  <si>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</si>
  <si>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</si>
  <si>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</si>
  <si>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</si>
  <si>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</si>
  <si>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</si>
  <si>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</si>
  <si>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</si>
  <si>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</si>
  <si>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</si>
  <si>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</si>
  <si>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</si>
  <si>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</si>
  <si>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</si>
  <si>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</si>
  <si>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</si>
  <si>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</si>
  <si>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</si>
  <si>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</si>
  <si>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</si>
  <si>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</si>
  <si>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</si>
  <si>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</si>
  <si>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</si>
  <si>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</si>
  <si>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</si>
  <si>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</si>
  <si>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</si>
  <si>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</si>
  <si>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</si>
  <si>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</si>
  <si>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</si>
  <si>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</si>
  <si>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</si>
  <si>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</si>
  <si>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</si>
  <si>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</si>
  <si>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</si>
  <si>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</si>
  <si>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</si>
  <si>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</si>
  <si>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</si>
  <si>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</si>
  <si>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</si>
  <si>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</si>
  <si>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</si>
  <si>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</si>
  <si>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</si>
  <si>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</si>
  <si>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</si>
  <si>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</si>
  <si>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</si>
  <si>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</si>
  <si>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</si>
  <si>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</si>
  <si>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</si>
  <si>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</si>
  <si>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</si>
  <si>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</si>
  <si>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</si>
  <si>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</si>
  <si>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</si>
  <si>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</si>
  <si>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</si>
  <si>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</si>
  <si>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</si>
  <si>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</si>
  <si>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</si>
  <si>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</si>
  <si>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</si>
  <si>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</si>
  <si>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</si>
  <si>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</si>
  <si>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</si>
  <si>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</si>
  <si>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</si>
  <si>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</si>
  <si>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</si>
  <si>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</si>
  <si>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</si>
  <si>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</si>
  <si>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</si>
  <si>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</si>
  <si>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</si>
  <si>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</si>
  <si>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</si>
  <si>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</si>
  <si>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</si>
  <si>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</si>
  <si>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</si>
  <si>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</si>
  <si>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</si>
  <si>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</si>
  <si>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</si>
  <si>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</si>
  <si>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</si>
  <si>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</si>
  <si>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</si>
  <si>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</si>
  <si>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</si>
  <si>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</si>
  <si>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</si>
  <si>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</si>
  <si>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</si>
  <si>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</si>
  <si>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</si>
  <si>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</si>
  <si>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</si>
  <si>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</si>
  <si>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</si>
  <si>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</si>
  <si>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</si>
  <si>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</si>
  <si>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</si>
  <si>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</si>
  <si>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</si>
  <si>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</si>
  <si>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</si>
  <si>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</si>
  <si>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</si>
  <si>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</si>
  <si>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</si>
  <si>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</si>
  <si>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</si>
  <si>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</si>
  <si>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</si>
  <si>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</si>
  <si>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</si>
  <si>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</si>
  <si>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</si>
  <si>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</si>
  <si>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</si>
  <si>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</si>
  <si>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</si>
  <si>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</si>
  <si>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</si>
  <si>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</si>
  <si>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</si>
  <si>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</si>
  <si>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</si>
  <si>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</si>
  <si>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</si>
  <si>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</si>
  <si>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</si>
  <si>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</si>
  <si>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</si>
  <si>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</si>
  <si>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</si>
  <si>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</si>
  <si>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</si>
  <si>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</si>
  <si>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</si>
  <si>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</si>
  <si>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</si>
  <si>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</si>
  <si>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</si>
  <si>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</si>
  <si>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</si>
  <si>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</si>
  <si>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</si>
  <si>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</si>
  <si>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</si>
  <si>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</si>
  <si>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</si>
  <si>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</si>
  <si>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</si>
  <si>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</si>
  <si>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</si>
  <si>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</si>
  <si>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</si>
  <si>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</si>
  <si>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</si>
  <si>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</si>
  <si>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</si>
  <si>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</si>
  <si>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</si>
  <si>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</si>
  <si>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</si>
  <si>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</si>
  <si>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</si>
  <si>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</si>
  <si>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</si>
  <si>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</si>
  <si>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</si>
  <si>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</si>
  <si>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</si>
  <si>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</si>
  <si>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</si>
  <si>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</si>
  <si>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</si>
  <si>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</si>
  <si>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</si>
  <si>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</si>
  <si>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</si>
  <si>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</si>
  <si>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</si>
  <si>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</si>
  <si>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</si>
  <si>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</si>
  <si>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</si>
  <si>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</si>
  <si>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</si>
  <si>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</si>
  <si>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</si>
  <si>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</si>
  <si>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</si>
  <si>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</si>
  <si>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</si>
  <si>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</si>
  <si>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</si>
  <si>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</si>
  <si>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</si>
  <si>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</si>
  <si>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</si>
  <si>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</si>
  <si>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</si>
  <si>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</si>
  <si>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</si>
  <si>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</si>
  <si>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</si>
  <si>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</si>
  <si>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</si>
  <si>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</si>
  <si>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</si>
  <si>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</si>
  <si>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</si>
  <si>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</si>
  <si>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</si>
  <si>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</si>
  <si>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</si>
  <si>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</si>
  <si>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</si>
  <si>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</si>
  <si>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</si>
  <si>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</si>
  <si>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</si>
  <si>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</si>
  <si>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</si>
  <si>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</si>
  <si>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</si>
  <si>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</si>
  <si>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</si>
  <si>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</si>
  <si>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</si>
  <si>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</si>
  <si>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</si>
  <si>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</si>
  <si>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</si>
  <si>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</si>
  <si>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</si>
  <si>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</si>
  <si>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</si>
  <si>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</si>
  <si>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</si>
  <si>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</si>
  <si>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</si>
  <si>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</si>
  <si>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</si>
  <si>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</si>
  <si>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</si>
  <si>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</si>
  <si>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</si>
  <si>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</si>
  <si>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</si>
  <si>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</si>
  <si>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</si>
  <si>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</si>
  <si>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</si>
  <si>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</si>
  <si>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</si>
  <si>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</si>
  <si>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</si>
  <si>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</si>
  <si>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</si>
  <si>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</si>
  <si>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</si>
  <si>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</si>
  <si>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</si>
  <si>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</si>
  <si>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</si>
  <si>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</si>
  <si>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</si>
  <si>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</si>
  <si>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</si>
  <si>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</si>
  <si>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</si>
  <si>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</si>
  <si>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</si>
  <si>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</si>
  <si>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</si>
  <si>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</si>
  <si>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</si>
  <si>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</si>
  <si>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</si>
  <si>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</si>
  <si>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</si>
  <si>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</si>
  <si>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</si>
  <si>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</si>
  <si>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</si>
  <si>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</si>
  <si>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</si>
  <si>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</si>
  <si>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</si>
  <si>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</si>
  <si>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</si>
  <si>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</si>
  <si>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</si>
  <si>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</si>
  <si>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</si>
  <si>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</si>
  <si>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</si>
  <si>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</si>
  <si>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</si>
  <si>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</si>
  <si>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</si>
  <si>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</si>
  <si>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</si>
  <si>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</si>
  <si>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</si>
  <si>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</si>
  <si>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</si>
  <si>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</si>
  <si>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</si>
  <si>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</si>
  <si>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</si>
  <si>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</si>
  <si>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</si>
  <si>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</si>
  <si>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</si>
  <si>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</si>
  <si>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</si>
  <si>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</si>
  <si>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</si>
  <si>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</si>
  <si>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</si>
  <si>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</si>
  <si>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</si>
  <si>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</si>
  <si>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</si>
  <si>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</si>
  <si>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</si>
  <si>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</si>
  <si>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</si>
  <si>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</si>
  <si>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</si>
  <si>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</si>
  <si>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</si>
  <si>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</si>
  <si>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</si>
  <si>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</si>
  <si>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</si>
  <si>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</si>
  <si>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</si>
  <si>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</si>
  <si>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</si>
  <si>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</si>
  <si>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</si>
  <si>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</si>
  <si>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</si>
  <si>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</si>
  <si>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</si>
  <si>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</si>
  <si>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</si>
  <si>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</si>
  <si>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</si>
  <si>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</si>
  <si>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</si>
  <si>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</si>
  <si>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</si>
  <si>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</si>
  <si>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</si>
  <si>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</si>
  <si>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</si>
  <si>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</si>
  <si>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</si>
  <si>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</si>
  <si>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</si>
  <si>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</si>
  <si>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</si>
  <si>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</si>
  <si>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</si>
  <si>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</si>
  <si>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</si>
  <si>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</si>
  <si>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</si>
  <si>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</si>
  <si>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</si>
  <si>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</si>
  <si>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</si>
  <si>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</si>
  <si>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</si>
  <si>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</si>
  <si>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</si>
  <si>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</si>
  <si>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</si>
  <si>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</si>
  <si>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</si>
  <si>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</si>
  <si>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</si>
  <si>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</si>
  <si>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</si>
  <si>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</si>
  <si>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</si>
  <si>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</si>
  <si>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</si>
  <si>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</si>
  <si>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</si>
  <si>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</si>
  <si>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</si>
  <si>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</si>
  <si>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</si>
  <si>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</si>
  <si>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</si>
  <si>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</si>
  <si>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</si>
  <si>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</si>
  <si>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</si>
  <si>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</si>
  <si>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</si>
  <si>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</si>
  <si>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</si>
  <si>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</si>
  <si>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</si>
  <si>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</si>
  <si>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</si>
  <si>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</si>
  <si>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</si>
  <si>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</si>
  <si>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</si>
  <si>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</si>
  <si>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</si>
  <si>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</si>
  <si>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</si>
  <si>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</si>
  <si>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</si>
  <si>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</si>
  <si>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</si>
  <si>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</si>
  <si>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</si>
  <si>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</si>
  <si>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</si>
  <si>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</si>
  <si>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</si>
  <si>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</si>
  <si>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</si>
  <si>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</si>
  <si>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</si>
  <si>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</si>
  <si>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</si>
  <si>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</si>
  <si>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</si>
  <si>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</si>
  <si>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</si>
  <si>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</si>
  <si>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</si>
  <si>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</si>
  <si>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</si>
  <si>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</si>
  <si>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</si>
  <si>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</si>
  <si>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</si>
  <si>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</si>
  <si>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</si>
  <si>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</si>
  <si>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</si>
  <si>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</si>
  <si>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</si>
  <si>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</si>
  <si>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</si>
  <si>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</si>
  <si>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</si>
  <si>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</si>
  <si>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</si>
  <si>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</si>
  <si>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</si>
  <si>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</si>
  <si>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</si>
  <si>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</si>
  <si>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</si>
  <si>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</si>
  <si>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</si>
  <si>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</si>
  <si>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</si>
  <si>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</si>
  <si>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</si>
  <si>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</si>
  <si>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</si>
  <si>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</si>
  <si>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</si>
  <si>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</si>
  <si>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</si>
  <si>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</si>
  <si>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</si>
  <si>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</si>
  <si>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</si>
  <si>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</si>
  <si>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</si>
  <si>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</si>
  <si>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</si>
  <si>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</si>
  <si>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</si>
  <si>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</si>
  <si>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</si>
  <si>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</si>
  <si>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</si>
  <si>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</si>
  <si>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</si>
  <si>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</si>
  <si>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</si>
  <si>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</si>
  <si>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</si>
  <si>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</si>
  <si>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</si>
  <si>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</si>
  <si>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</si>
  <si>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</si>
  <si>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</si>
  <si>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</si>
  <si>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</si>
  <si>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</si>
  <si>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</si>
  <si>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</si>
  <si>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</si>
  <si>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</si>
  <si>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</si>
  <si>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</si>
  <si>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</si>
  <si>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</si>
  <si>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</si>
  <si>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</si>
  <si>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</si>
  <si>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</si>
  <si>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</si>
  <si>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</si>
  <si>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</si>
  <si>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</si>
  <si>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</si>
  <si>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</si>
  <si>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</si>
  <si>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</si>
  <si>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</si>
  <si>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</si>
  <si>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</si>
  <si>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</si>
  <si>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</si>
  <si>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</si>
  <si>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</si>
  <si>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</si>
  <si>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</si>
  <si>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</si>
  <si>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</si>
  <si>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</si>
  <si>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</si>
  <si>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</si>
  <si>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</si>
  <si>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</si>
  <si>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</si>
  <si>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</si>
  <si>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</si>
  <si>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</si>
  <si>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</si>
  <si>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</si>
  <si>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</si>
  <si>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</si>
  <si>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</si>
  <si>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</si>
  <si>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</si>
  <si>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</si>
  <si>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</si>
  <si>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</si>
  <si>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</si>
  <si>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</si>
  <si>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</si>
  <si>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</si>
  <si>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</si>
  <si>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</si>
  <si>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</si>
  <si>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</si>
  <si>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</si>
  <si>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</si>
  <si>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</si>
  <si>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</si>
  <si>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</si>
  <si>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</si>
  <si>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</si>
  <si>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</si>
  <si>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</si>
  <si>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</si>
  <si>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</si>
  <si>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</si>
  <si>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</si>
  <si>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</si>
  <si>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</si>
  <si>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</si>
  <si>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</si>
  <si>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</si>
  <si>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</si>
  <si>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</si>
  <si>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</si>
  <si>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</si>
  <si>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</si>
  <si>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</si>
  <si>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</si>
  <si>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</si>
  <si>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</si>
  <si>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</si>
  <si>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</si>
  <si>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</si>
  <si>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</si>
  <si>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</si>
  <si>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</si>
  <si>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</si>
  <si>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</si>
  <si>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</si>
  <si>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</si>
  <si>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</si>
  <si>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</si>
  <si>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</si>
  <si>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</si>
  <si>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</si>
  <si>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</si>
  <si>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</si>
  <si>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</si>
  <si>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</si>
  <si>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</si>
  <si>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</si>
  <si>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</si>
  <si>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</si>
  <si>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</si>
  <si>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</si>
  <si>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</si>
  <si>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</si>
  <si>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</si>
  <si>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</si>
  <si>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</si>
  <si>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</si>
  <si>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</si>
  <si>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</si>
  <si>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</si>
  <si>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</si>
  <si>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</si>
  <si>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</si>
  <si>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</si>
  <si>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</si>
  <si>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</si>
  <si>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</si>
  <si>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</si>
  <si>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</si>
  <si>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</si>
  <si>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</si>
  <si>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</si>
  <si>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</si>
  <si>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</si>
  <si>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</si>
  <si>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</si>
  <si>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</si>
  <si>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</si>
  <si>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</si>
  <si>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</si>
  <si>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</si>
  <si>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</si>
  <si>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</si>
  <si>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</si>
  <si>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</si>
  <si>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</si>
  <si>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</si>
  <si>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</si>
  <si>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</si>
  <si>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</si>
  <si>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</si>
  <si>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</si>
  <si>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</si>
  <si>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</si>
  <si>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</si>
  <si>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</si>
  <si>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</si>
  <si>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</si>
  <si>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</si>
  <si>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</si>
  <si>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</si>
  <si>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</si>
  <si>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</si>
  <si>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</si>
  <si>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</si>
  <si>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</si>
  <si>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</si>
  <si>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</si>
  <si>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</si>
  <si>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</si>
  <si>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</si>
  <si>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</si>
  <si>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</si>
  <si>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</si>
  <si>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</si>
  <si>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</si>
  <si>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</si>
  <si>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</si>
  <si>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</si>
  <si>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</si>
  <si>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</si>
  <si>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</si>
  <si>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</si>
  <si>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</si>
  <si>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</si>
  <si>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</si>
  <si>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</si>
  <si>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</si>
  <si>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</si>
  <si>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</si>
  <si>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</si>
  <si>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</si>
  <si>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</si>
  <si>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</si>
  <si>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</si>
  <si>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</si>
  <si>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</si>
  <si>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</si>
  <si>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</si>
  <si>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</si>
  <si>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</si>
  <si>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</si>
  <si>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</si>
  <si>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</si>
  <si>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</si>
  <si>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</si>
  <si>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</si>
  <si>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</si>
  <si>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</si>
  <si>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</si>
  <si>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</si>
  <si>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</si>
  <si>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</si>
  <si>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</si>
  <si>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</si>
  <si>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</si>
  <si>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</si>
  <si>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</si>
  <si>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</si>
  <si>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</si>
  <si>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</si>
  <si>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</si>
  <si>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</si>
  <si>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</si>
  <si>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</si>
  <si>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</si>
  <si>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</si>
  <si>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</si>
  <si>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</si>
  <si>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</si>
  <si>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</si>
  <si>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</si>
  <si>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</si>
  <si>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</si>
  <si>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</si>
  <si>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</si>
  <si>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</si>
  <si>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</si>
  <si>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</si>
  <si>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</si>
  <si>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</si>
  <si>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</si>
  <si>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</si>
  <si>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</si>
  <si>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</si>
  <si>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</si>
  <si>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</si>
  <si>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</si>
  <si>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</si>
  <si>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</si>
  <si>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</si>
  <si>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</si>
  <si>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</si>
  <si>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</si>
  <si>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</si>
  <si>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</si>
  <si>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</si>
  <si>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</si>
  <si>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</si>
  <si>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</si>
  <si>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</si>
  <si>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</si>
  <si>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</si>
  <si>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</si>
  <si>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</si>
  <si>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</si>
  <si>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</si>
  <si>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</si>
  <si>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</si>
  <si>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</si>
  <si>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</si>
  <si>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</si>
  <si>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</si>
  <si>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</si>
  <si>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</si>
  <si>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</si>
  <si>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</si>
  <si>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</si>
  <si>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</si>
  <si>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</si>
  <si>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</si>
  <si>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</si>
  <si>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</si>
  <si>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</si>
  <si>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</si>
  <si>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</si>
  <si>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</si>
  <si>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</si>
  <si>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</si>
  <si>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</si>
  <si>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</si>
  <si>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</si>
  <si>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</si>
  <si>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</si>
  <si>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</si>
  <si>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</si>
  <si>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</si>
  <si>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</si>
  <si>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</si>
  <si>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</si>
  <si>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</si>
  <si>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</si>
  <si>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</si>
  <si>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</si>
  <si>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</si>
  <si>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</si>
  <si>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</si>
  <si>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</si>
  <si>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</si>
  <si>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</si>
  <si>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</si>
  <si>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</si>
  <si>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</si>
  <si>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</si>
  <si>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</si>
  <si>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</si>
  <si>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</si>
  <si>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</si>
  <si>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</si>
  <si>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</si>
  <si>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</si>
  <si>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</si>
  <si>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</si>
  <si>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</si>
  <si>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</si>
  <si>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</si>
  <si>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</si>
  <si>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</si>
  <si>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</si>
  <si>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</si>
  <si>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</si>
  <si>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</si>
  <si>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</si>
  <si>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</si>
  <si>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</si>
  <si>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</si>
  <si>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</si>
  <si>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</si>
  <si>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</si>
  <si>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</si>
  <si>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</si>
  <si>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</si>
  <si>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</si>
  <si>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</si>
  <si>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</si>
  <si>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</si>
  <si>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</si>
  <si>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</si>
  <si>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</si>
  <si>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</si>
  <si>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</si>
  <si>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</si>
  <si>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</si>
  <si>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</si>
  <si>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</si>
  <si>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</si>
  <si>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</si>
  <si>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</si>
  <si>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</si>
  <si>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</si>
  <si>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</si>
  <si>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</si>
  <si>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</si>
  <si>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</si>
  <si>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</si>
  <si>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</si>
  <si>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</si>
  <si>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</si>
  <si>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</si>
  <si>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</si>
  <si>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</si>
  <si>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</si>
  <si>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</si>
  <si>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</si>
  <si>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</si>
  <si>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</si>
  <si>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</si>
  <si>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</si>
  <si>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</si>
  <si>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</si>
  <si>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</si>
  <si>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</si>
  <si>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</si>
  <si>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</si>
  <si>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</si>
  <si>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</si>
  <si>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</si>
  <si>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</si>
  <si>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</si>
  <si>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</si>
  <si>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</si>
  <si>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</si>
  <si>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</si>
  <si>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</si>
  <si>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</si>
  <si>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</si>
  <si>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</si>
  <si>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</si>
  <si>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</si>
  <si>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</si>
  <si>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</si>
  <si>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</si>
  <si>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</si>
  <si>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</si>
  <si>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</si>
  <si>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</si>
  <si>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</si>
  <si>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</si>
  <si>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</si>
  <si>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</si>
  <si>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</si>
  <si>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</si>
  <si>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</si>
  <si>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</si>
  <si>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</si>
  <si>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</si>
  <si>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</si>
  <si>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</si>
  <si>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</si>
  <si>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</si>
  <si>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</si>
  <si>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</si>
  <si>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</si>
  <si>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</si>
  <si>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</si>
  <si>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</si>
  <si>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</si>
  <si>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</si>
  <si>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</si>
  <si>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</si>
  <si>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</si>
  <si>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</si>
  <si>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</si>
  <si>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</si>
  <si>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</si>
  <si>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</si>
  <si>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</si>
  <si>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</si>
  <si>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</si>
  <si>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</si>
  <si>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</si>
  <si>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</si>
  <si>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</si>
  <si>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</si>
  <si>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</si>
  <si>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</si>
  <si>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</si>
  <si>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</si>
  <si>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</si>
  <si>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</si>
  <si>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</si>
  <si>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</si>
  <si>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</si>
  <si>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</si>
  <si>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</si>
  <si>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</si>
  <si>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</si>
  <si>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</si>
  <si>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</si>
  <si>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</si>
  <si>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</si>
  <si>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</si>
  <si>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</si>
  <si>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</si>
  <si>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</si>
  <si>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</si>
  <si>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</si>
  <si>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</si>
  <si>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</si>
  <si>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</si>
  <si>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</si>
  <si>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</si>
  <si>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</si>
  <si>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</si>
  <si>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</si>
  <si>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</si>
  <si>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</si>
  <si>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</si>
  <si>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</si>
  <si>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</si>
  <si>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</si>
  <si>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</si>
  <si>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</si>
  <si>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</si>
  <si>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</si>
  <si>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</si>
  <si>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</si>
  <si>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</si>
  <si>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</si>
  <si>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</si>
  <si>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</si>
  <si>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</si>
  <si>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</si>
  <si>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</si>
  <si>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</si>
  <si>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</si>
  <si>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</si>
  <si>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</si>
  <si>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</si>
  <si>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</si>
  <si>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</si>
  <si>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</si>
  <si>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</si>
  <si>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</si>
  <si>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</si>
  <si>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</si>
  <si>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</si>
  <si>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</si>
  <si>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</si>
  <si>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</si>
  <si>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</si>
  <si>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</si>
  <si>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</si>
  <si>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</si>
  <si>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</si>
  <si>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</si>
  <si>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</si>
  <si>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</si>
  <si>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</si>
  <si>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</si>
  <si>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</si>
  <si>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</si>
  <si>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</si>
  <si>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</si>
  <si>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</si>
  <si>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</si>
  <si>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</si>
  <si>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</si>
  <si>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</si>
  <si>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</si>
  <si>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</si>
  <si>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</si>
  <si>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</si>
  <si>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</si>
  <si>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</si>
  <si>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</si>
  <si>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</si>
  <si>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</si>
  <si>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</si>
  <si>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</si>
  <si>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</si>
  <si>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</si>
  <si>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</si>
  <si>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</si>
  <si>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</si>
  <si>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</si>
  <si>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</si>
  <si>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</si>
  <si>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</si>
  <si>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</si>
  <si>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</si>
  <si>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</si>
  <si>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</si>
  <si>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</si>
  <si>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</si>
  <si>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</si>
  <si>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</si>
  <si>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</si>
  <si>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</si>
  <si>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</si>
  <si>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</si>
  <si>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</si>
  <si>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</si>
  <si>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</si>
  <si>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</si>
  <si>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</si>
  <si>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</si>
  <si>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</si>
  <si>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</si>
  <si>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</si>
  <si>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</si>
  <si>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</si>
  <si>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</si>
  <si>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</si>
  <si>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</si>
  <si>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</si>
  <si>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</si>
  <si>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</si>
  <si>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</si>
  <si>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</si>
  <si>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</si>
  <si>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</si>
  <si>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</si>
  <si>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</si>
  <si>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</si>
  <si>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</si>
  <si>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</si>
  <si>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</si>
  <si>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</si>
  <si>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</si>
  <si>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</si>
  <si>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</si>
  <si>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</si>
  <si>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</si>
  <si>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</si>
  <si>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</si>
  <si>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</si>
  <si>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</si>
  <si>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</si>
  <si>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</si>
  <si>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</si>
  <si>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</si>
  <si>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</si>
  <si>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</si>
  <si>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</si>
  <si>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</si>
  <si>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</si>
  <si>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</si>
  <si>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</si>
  <si>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</si>
  <si>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</si>
  <si>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</si>
  <si>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</si>
  <si>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</si>
  <si>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</si>
  <si>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</si>
  <si>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</si>
  <si>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</si>
  <si>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</si>
  <si>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</si>
  <si>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</si>
  <si>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</si>
  <si>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</si>
  <si>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</si>
  <si>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</si>
  <si>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</si>
  <si>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</si>
  <si>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</si>
  <si>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</si>
  <si>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</si>
  <si>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</si>
  <si>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</si>
  <si>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</si>
  <si>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</si>
  <si>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</si>
  <si>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</si>
  <si>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</si>
  <si>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</si>
  <si>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</si>
  <si>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</si>
  <si>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</si>
  <si>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</si>
  <si>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</si>
  <si>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</si>
  <si>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</si>
  <si>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</si>
  <si>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</si>
  <si>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</si>
  <si>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</si>
  <si>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</si>
  <si>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</si>
  <si>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</si>
  <si>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</si>
  <si>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</si>
  <si>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</si>
  <si>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</si>
  <si>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</si>
  <si>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</si>
  <si>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</si>
  <si>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</si>
  <si>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</si>
  <si>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</si>
  <si>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</si>
  <si>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</si>
  <si>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</si>
  <si>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</si>
  <si>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</si>
  <si>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</si>
  <si>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</si>
  <si>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</si>
  <si>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</si>
  <si>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</si>
  <si>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</si>
  <si>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</si>
  <si>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</si>
  <si>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</si>
  <si>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</si>
  <si>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</si>
  <si>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</si>
  <si>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</si>
  <si>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</si>
  <si>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</si>
  <si>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</si>
  <si>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</si>
  <si>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</si>
  <si>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</si>
  <si>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</si>
  <si>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</si>
  <si>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</si>
  <si>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</si>
  <si>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</si>
  <si>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</si>
  <si>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</si>
  <si>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</si>
  <si>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</si>
  <si>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</si>
  <si>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</si>
  <si>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</si>
  <si>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</si>
  <si>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</si>
  <si>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</si>
  <si>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</si>
  <si>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</si>
  <si>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</si>
  <si>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</si>
  <si>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</si>
  <si>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</si>
  <si>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</si>
  <si>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</si>
  <si>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</si>
  <si>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</si>
  <si>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</si>
  <si>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</si>
  <si>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</si>
  <si>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</si>
  <si>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</si>
  <si>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</si>
  <si>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</si>
  <si>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</si>
  <si>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</si>
  <si>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</si>
  <si>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</si>
  <si>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</si>
  <si>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</si>
  <si>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</si>
  <si>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</si>
  <si>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</si>
  <si>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</si>
  <si>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</si>
  <si>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</si>
  <si>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</si>
  <si>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</si>
  <si>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</si>
  <si>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</si>
  <si>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</si>
  <si>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</si>
  <si>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</si>
  <si>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</si>
  <si>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</si>
  <si>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</si>
  <si>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</si>
  <si>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</si>
  <si>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</si>
  <si>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</si>
  <si>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</si>
  <si>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</si>
  <si>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</si>
  <si>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</si>
  <si>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</si>
  <si>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</si>
  <si>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</si>
  <si>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</si>
  <si>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</si>
  <si>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</si>
  <si>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</si>
  <si>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</si>
  <si>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</si>
  <si>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</si>
  <si>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</si>
  <si>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</si>
  <si>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</si>
  <si>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</si>
  <si>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</si>
  <si>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</si>
  <si>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</si>
  <si>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</si>
  <si>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</si>
  <si>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</si>
  <si>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</si>
  <si>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</si>
  <si>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</si>
  <si>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</si>
  <si>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</si>
  <si>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</si>
  <si>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</si>
  <si>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</si>
  <si>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</si>
  <si>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</si>
  <si>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</si>
  <si>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</si>
  <si>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</si>
  <si>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</si>
  <si>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</si>
  <si>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</si>
  <si>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</si>
  <si>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</si>
  <si>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</si>
  <si>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</si>
  <si>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</si>
  <si>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</si>
  <si>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</si>
  <si>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</si>
  <si>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</si>
  <si>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</si>
  <si>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</si>
  <si>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</si>
  <si>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</si>
  <si>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</si>
  <si>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</si>
  <si>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</si>
  <si>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</si>
  <si>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</si>
  <si>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</si>
  <si>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</si>
  <si>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</si>
  <si>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</si>
  <si>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</si>
  <si>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</si>
  <si>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</si>
  <si>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</si>
  <si>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</si>
  <si>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</si>
  <si>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</si>
  <si>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</si>
  <si>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</si>
  <si>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</si>
  <si>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</si>
  <si>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</si>
  <si>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</si>
  <si>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</si>
  <si>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</si>
  <si>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</si>
  <si>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</si>
  <si>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</si>
  <si>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</si>
  <si>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</si>
  <si>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</si>
  <si>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</si>
  <si>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</si>
  <si>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</si>
  <si>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</si>
  <si>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</si>
  <si>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</si>
  <si>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</si>
  <si>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</si>
  <si>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</si>
  <si>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</si>
  <si>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</si>
  <si>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</si>
  <si>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</si>
  <si>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</si>
  <si>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</si>
  <si>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</si>
  <si>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</si>
  <si>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</si>
  <si>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</si>
  <si>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</si>
  <si>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</si>
  <si>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</si>
  <si>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</si>
  <si>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</si>
  <si>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</si>
  <si>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</si>
  <si>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</si>
  <si>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</si>
  <si>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</si>
  <si>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</si>
  <si>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</si>
  <si>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</si>
  <si>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</si>
  <si>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</si>
  <si>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</si>
  <si>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</si>
  <si>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</si>
  <si>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</si>
  <si>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</si>
  <si>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</si>
  <si>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</si>
  <si>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</si>
  <si>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</si>
  <si>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</si>
  <si>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</si>
  <si>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</si>
  <si>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</si>
  <si>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</si>
  <si>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</si>
  <si>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</si>
  <si>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</si>
  <si>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</si>
  <si>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</si>
  <si>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</si>
  <si>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</si>
  <si>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</si>
  <si>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</si>
  <si>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</si>
  <si>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</si>
  <si>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</si>
  <si>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</si>
  <si>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</si>
  <si>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</si>
  <si>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</si>
  <si>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</si>
  <si>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</si>
  <si>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</si>
  <si>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</si>
  <si>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</si>
  <si>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</si>
  <si>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</si>
  <si>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</si>
  <si>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</si>
  <si>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</si>
  <si>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</si>
  <si>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</si>
  <si>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</si>
  <si>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</si>
  <si>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</si>
  <si>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</si>
  <si>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</si>
  <si>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</si>
  <si>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</si>
  <si>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</si>
  <si>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</si>
  <si>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</si>
  <si>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</si>
  <si>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</si>
  <si>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</si>
  <si>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</si>
  <si>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</si>
  <si>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</si>
  <si>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</si>
  <si>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</si>
  <si>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</si>
  <si>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</si>
  <si>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</si>
  <si>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</si>
  <si>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</si>
  <si>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</si>
  <si>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</si>
  <si>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</si>
  <si>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</si>
  <si>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</si>
  <si>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</si>
  <si>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</si>
  <si>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</si>
  <si>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</si>
  <si>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</si>
  <si>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</si>
  <si>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</si>
  <si>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</si>
  <si>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</si>
  <si>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</si>
  <si>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</si>
  <si>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</si>
  <si>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</si>
  <si>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</si>
  <si>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</si>
  <si>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</si>
  <si>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</si>
  <si>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</si>
  <si>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</si>
  <si>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</si>
  <si>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</si>
  <si>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</si>
  <si>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</si>
  <si>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</si>
  <si>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</si>
  <si>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</si>
  <si>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</si>
  <si>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</si>
  <si>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</si>
  <si>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</si>
  <si>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</si>
  <si>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</si>
  <si>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</si>
  <si>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</si>
  <si>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</si>
  <si>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</si>
  <si>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</si>
  <si>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</si>
  <si>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</si>
  <si>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</si>
  <si>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</si>
  <si>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</si>
  <si>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</si>
  <si>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</si>
  <si>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</si>
  <si>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</si>
  <si>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</si>
  <si>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</si>
  <si>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</si>
  <si>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</si>
  <si>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</si>
  <si>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</si>
  <si>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</si>
  <si>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</si>
  <si>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</si>
  <si>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</si>
  <si>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</si>
  <si>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</si>
  <si>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</si>
  <si>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</si>
  <si>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</si>
  <si>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</si>
  <si>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</si>
  <si>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</si>
  <si>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</si>
  <si>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</si>
  <si>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</si>
  <si>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</si>
  <si>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</si>
  <si>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</si>
  <si>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</si>
  <si>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</si>
  <si>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</si>
  <si>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</si>
  <si>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</si>
  <si>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</si>
  <si>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</si>
  <si>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</si>
  <si>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</si>
  <si>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</si>
  <si>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</si>
  <si>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</si>
  <si>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</si>
  <si>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</si>
  <si>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</si>
  <si>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</si>
  <si>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</si>
  <si>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</si>
  <si>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</si>
  <si>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</si>
  <si>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</si>
  <si>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</si>
  <si>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</si>
  <si>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</si>
  <si>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</si>
  <si>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</si>
  <si>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</si>
  <si>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</si>
  <si>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</si>
  <si>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</si>
  <si>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</si>
  <si>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</si>
  <si>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</si>
  <si>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</si>
  <si>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</si>
  <si>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</si>
  <si>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</si>
  <si>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</si>
  <si>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</si>
  <si>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</si>
  <si>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</si>
  <si>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</si>
  <si>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</si>
  <si>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</si>
  <si>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</si>
  <si>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</si>
  <si>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</si>
  <si>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</si>
  <si>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</si>
  <si>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</si>
  <si>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</si>
  <si>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</si>
  <si>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</si>
  <si>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</si>
  <si>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</si>
  <si>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</si>
  <si>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</si>
  <si>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</si>
  <si>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</si>
  <si>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</si>
  <si>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</si>
  <si>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</si>
  <si>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</si>
  <si>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</si>
  <si>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</si>
  <si>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</si>
  <si>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</si>
  <si>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</si>
  <si>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</si>
  <si>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</si>
  <si>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</si>
  <si>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</si>
  <si>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</si>
  <si>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</si>
  <si>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</si>
  <si>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</si>
  <si>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</si>
  <si>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</si>
  <si>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</si>
  <si>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</si>
  <si>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</si>
  <si>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</si>
  <si>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</si>
  <si>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</si>
  <si>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</si>
  <si>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</si>
  <si>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</si>
  <si>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</si>
  <si>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</si>
  <si>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</si>
  <si>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</si>
  <si>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</si>
  <si>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</si>
  <si>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</si>
  <si>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</si>
  <si>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</si>
  <si>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</si>
  <si>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</si>
  <si>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</si>
  <si>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</si>
  <si>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</si>
  <si>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</si>
  <si>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</si>
  <si>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</si>
  <si>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</si>
  <si>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</si>
  <si>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</si>
  <si>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</si>
  <si>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</si>
  <si>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</si>
  <si>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</si>
  <si>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</si>
  <si>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</si>
  <si>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</si>
  <si>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</si>
  <si>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</si>
  <si>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</si>
  <si>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</si>
  <si>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</si>
  <si>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</si>
  <si>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</si>
  <si>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</si>
  <si>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</si>
  <si>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</si>
  <si>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</si>
  <si>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</si>
  <si>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</si>
  <si>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</si>
  <si>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</si>
  <si>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</si>
  <si>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</si>
  <si>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</si>
  <si>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</si>
  <si>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</si>
  <si>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</si>
  <si>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</si>
  <si>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</si>
  <si>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</si>
  <si>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</si>
  <si>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</si>
  <si>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</si>
  <si>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</si>
  <si>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</si>
  <si>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</si>
  <si>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</si>
  <si>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</si>
  <si>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</si>
  <si>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</si>
  <si>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</si>
  <si>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</si>
  <si>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</si>
  <si>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</si>
  <si>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</si>
  <si>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</si>
  <si>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</si>
  <si>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</si>
  <si>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</si>
  <si>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</si>
  <si>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</si>
  <si>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</si>
  <si>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</si>
  <si>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</si>
  <si>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</si>
  <si>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</si>
  <si>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</si>
  <si>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</si>
  <si>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</si>
  <si>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</si>
  <si>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</si>
  <si>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</si>
  <si>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</si>
  <si>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</si>
  <si>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</si>
  <si>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</si>
  <si>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</si>
  <si>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</si>
  <si>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</si>
  <si>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</si>
  <si>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</si>
  <si>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</si>
  <si>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</si>
  <si>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</si>
  <si>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</si>
  <si>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</si>
  <si>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</si>
  <si>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</si>
  <si>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</si>
  <si>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</si>
  <si>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</si>
  <si>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</si>
  <si>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</si>
  <si>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</si>
  <si>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</si>
  <si>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</si>
  <si>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</si>
  <si>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</si>
  <si>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</si>
  <si>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</si>
  <si>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</si>
  <si>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</si>
  <si>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</si>
  <si>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</si>
  <si>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</si>
  <si>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</si>
  <si>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</si>
  <si>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</si>
  <si>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</si>
  <si>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</si>
  <si>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</si>
  <si>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</si>
  <si>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</si>
  <si>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</si>
  <si>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</si>
  <si>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</si>
  <si>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</si>
  <si>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</si>
  <si>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</si>
  <si>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</si>
  <si>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</si>
  <si>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</si>
  <si>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</si>
  <si>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</si>
  <si>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</si>
  <si>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</si>
  <si>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</si>
  <si>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</si>
  <si>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</si>
  <si>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</si>
  <si>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</si>
  <si>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</si>
  <si>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</si>
  <si>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</si>
  <si>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</si>
  <si>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</si>
  <si>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</si>
  <si>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</si>
  <si>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</si>
  <si>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</si>
  <si>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</si>
  <si>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</si>
  <si>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</si>
  <si>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</si>
  <si>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</si>
  <si>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</si>
  <si>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</si>
  <si>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</si>
  <si>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</si>
  <si>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</si>
  <si>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</si>
  <si>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</si>
  <si>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</si>
  <si>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</si>
  <si>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</si>
  <si>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</si>
  <si>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</si>
  <si>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</si>
  <si>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</si>
  <si>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</si>
  <si>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</si>
  <si>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</si>
  <si>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</si>
  <si>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</si>
  <si>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</si>
  <si>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</si>
  <si>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</si>
  <si>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</si>
  <si>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</si>
  <si>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</si>
  <si>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</si>
  <si>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</si>
  <si>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</si>
  <si>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</si>
  <si>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</si>
  <si>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</si>
  <si>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</si>
  <si>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</si>
  <si>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</si>
  <si>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</si>
  <si>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</si>
  <si>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</si>
  <si>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</si>
  <si>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</si>
  <si>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</si>
  <si>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</si>
  <si>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</si>
  <si>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</si>
  <si>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</si>
  <si>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</si>
  <si>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</si>
  <si>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</si>
  <si>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</si>
  <si>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</si>
  <si>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</si>
  <si>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</si>
  <si>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</si>
  <si>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</si>
  <si>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</si>
  <si>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</si>
  <si>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</si>
  <si>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</si>
  <si>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</si>
  <si>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</si>
  <si>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</si>
  <si>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</si>
  <si>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</si>
  <si>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</si>
  <si>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</si>
  <si>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</si>
  <si>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</si>
  <si>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</si>
  <si>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</si>
  <si>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</si>
  <si>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</si>
  <si>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</si>
  <si>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</si>
  <si>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</si>
  <si>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</si>
  <si>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</si>
  <si>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</si>
  <si>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</si>
  <si>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</si>
  <si>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</si>
  <si>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</si>
  <si>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</si>
  <si>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</si>
  <si>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</si>
  <si>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</si>
  <si>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</si>
  <si>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</si>
  <si>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</si>
  <si>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</si>
  <si>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</si>
  <si>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</si>
  <si>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</si>
  <si>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</si>
  <si>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</si>
  <si>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</si>
  <si>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</si>
  <si>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</si>
  <si>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</si>
  <si>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</si>
  <si>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</si>
  <si>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</si>
  <si>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</si>
  <si>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</si>
  <si>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</si>
  <si>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</si>
  <si>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</si>
  <si>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</si>
  <si>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</si>
  <si>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</si>
  <si>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</si>
  <si>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</si>
  <si>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</si>
  <si>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</si>
  <si>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</si>
  <si>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</si>
  <si>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</si>
  <si>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</si>
  <si>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</si>
  <si>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</si>
  <si>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</si>
  <si>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</si>
  <si>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</si>
  <si>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</si>
  <si>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</si>
  <si>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</si>
  <si>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</si>
  <si>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</si>
  <si>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</si>
  <si>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</si>
  <si>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</si>
  <si>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</si>
  <si>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</si>
  <si>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</si>
  <si>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</si>
  <si>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</si>
  <si>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</si>
  <si>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</si>
  <si>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</si>
  <si>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</si>
  <si>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</si>
  <si>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</si>
  <si>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</si>
  <si>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</si>
  <si>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</si>
  <si>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</si>
  <si>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</si>
  <si>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</si>
  <si>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</si>
  <si>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</si>
  <si>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</si>
  <si>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</si>
  <si>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</si>
  <si>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</si>
  <si>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</si>
  <si>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</si>
  <si>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</si>
  <si>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</si>
  <si>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</si>
  <si>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</si>
  <si>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</si>
  <si>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</si>
  <si>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</si>
  <si>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</si>
  <si>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</si>
  <si>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</si>
  <si>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</si>
  <si>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</si>
  <si>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</si>
  <si>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</si>
  <si>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</si>
  <si>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</si>
  <si>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</si>
  <si>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</si>
  <si>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</si>
  <si>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</si>
  <si>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</si>
  <si>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</si>
  <si>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</si>
  <si>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</si>
  <si>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</si>
  <si>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</si>
  <si>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</si>
  <si>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</si>
  <si>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</si>
  <si>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</si>
  <si>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</si>
  <si>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</si>
  <si>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</si>
  <si>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</si>
  <si>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</si>
  <si>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</si>
  <si>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</si>
  <si>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</si>
  <si>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</si>
  <si>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</si>
  <si>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</si>
  <si>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</si>
  <si>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</si>
  <si>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</si>
  <si>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</si>
  <si>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</si>
  <si>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</si>
  <si>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</si>
  <si>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</si>
  <si>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</si>
  <si>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</si>
  <si>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</si>
  <si>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</si>
  <si>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</si>
  <si>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</si>
  <si>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</si>
  <si>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</si>
  <si>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</si>
  <si>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</si>
  <si>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</si>
  <si>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</si>
  <si>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</si>
  <si>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</si>
  <si>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</si>
  <si>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</si>
  <si>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</si>
  <si>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</si>
  <si>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</si>
  <si>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</si>
  <si>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</si>
  <si>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</si>
  <si>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</si>
  <si>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</si>
  <si>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</si>
  <si>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</si>
  <si>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</si>
  <si>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</si>
  <si>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</si>
  <si>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</si>
  <si>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</si>
  <si>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</si>
  <si>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</si>
  <si>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</si>
  <si>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</si>
  <si>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</si>
  <si>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</si>
  <si>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</si>
  <si>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</si>
  <si>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</si>
  <si>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</si>
  <si>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</si>
  <si>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</si>
  <si>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</si>
  <si>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</si>
  <si>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</si>
  <si>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</si>
  <si>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</si>
  <si>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</si>
  <si>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</si>
  <si>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</si>
  <si>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</si>
  <si>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</si>
  <si>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</si>
  <si>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</si>
  <si>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</si>
  <si>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</si>
  <si>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</si>
  <si>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</si>
  <si>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</si>
  <si>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</si>
  <si>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</si>
  <si>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</si>
  <si>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</si>
  <si>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</si>
  <si>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</si>
  <si>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</si>
  <si>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</si>
  <si>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</si>
  <si>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</si>
  <si>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</si>
  <si>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</si>
  <si>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</si>
  <si>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</si>
  <si>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</si>
  <si>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</si>
  <si>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</si>
  <si>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</si>
  <si>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</si>
  <si>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</si>
  <si>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</si>
  <si>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</si>
  <si>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</si>
  <si>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</si>
  <si>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</si>
  <si>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</si>
  <si>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</si>
  <si>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</si>
  <si>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</si>
  <si>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</si>
  <si>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</si>
  <si>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</si>
  <si>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</si>
  <si>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</si>
  <si>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</si>
  <si>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</si>
  <si>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</si>
  <si>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</si>
  <si>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</si>
  <si>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</si>
  <si>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</si>
  <si>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</si>
  <si>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</si>
  <si>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</si>
  <si>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</si>
  <si>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</si>
  <si>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</si>
  <si>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</si>
  <si>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</si>
  <si>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</si>
  <si>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</si>
  <si>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</si>
  <si>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</si>
  <si>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</si>
  <si>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</si>
  <si>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</si>
  <si>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</si>
  <si>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</si>
  <si>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</si>
  <si>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</si>
  <si>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</si>
  <si>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</si>
  <si>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</si>
  <si>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</si>
  <si>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</si>
  <si>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</si>
  <si>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</si>
  <si>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</si>
  <si>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</si>
  <si>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</si>
  <si>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</si>
  <si>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</si>
  <si>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</si>
  <si>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</si>
  <si>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</si>
  <si>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</si>
  <si>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</si>
  <si>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</si>
  <si>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</si>
  <si>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</si>
  <si>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</si>
  <si>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</si>
  <si>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</si>
  <si>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</si>
  <si>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</si>
  <si>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</si>
  <si>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</si>
  <si>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</si>
  <si>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</si>
  <si>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</si>
  <si>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</si>
  <si>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</si>
  <si>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</si>
  <si>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</si>
  <si>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</si>
  <si>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</si>
  <si>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</si>
  <si>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</si>
  <si>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</si>
  <si>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</si>
  <si>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</si>
  <si>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</si>
  <si>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</si>
  <si>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</si>
  <si>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</si>
  <si>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</si>
  <si>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</si>
  <si>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</si>
  <si>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</si>
  <si>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</si>
  <si>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</si>
  <si>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</si>
  <si>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</si>
  <si>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</si>
  <si>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</si>
  <si>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</si>
  <si>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</si>
  <si>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</si>
  <si>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</si>
  <si>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</si>
  <si>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</si>
  <si>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</si>
  <si>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</si>
  <si>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</si>
  <si>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</si>
  <si>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</si>
  <si>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</si>
  <si>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</si>
  <si>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</si>
  <si>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</si>
  <si>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</si>
  <si>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</si>
  <si>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</si>
  <si>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</si>
  <si>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</si>
  <si>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</si>
  <si>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</si>
  <si>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</si>
  <si>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</si>
  <si>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</si>
  <si>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</si>
  <si>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</si>
  <si>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</si>
  <si>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</si>
  <si>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</si>
  <si>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</si>
  <si>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</si>
  <si>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</si>
  <si>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</si>
  <si>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</si>
  <si>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</si>
  <si>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</si>
  <si>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</si>
  <si>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</si>
  <si>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</si>
  <si>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</si>
  <si>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</si>
  <si>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</si>
  <si>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</si>
  <si>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</si>
  <si>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</si>
  <si>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</si>
  <si>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</si>
  <si>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</si>
  <si>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</si>
  <si>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</si>
  <si>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</si>
  <si>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</si>
  <si>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</si>
  <si>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</si>
  <si>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</si>
  <si>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</si>
  <si>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</si>
  <si>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</si>
  <si>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</si>
  <si>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</si>
  <si>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</si>
  <si>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</si>
  <si>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</si>
  <si>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</si>
  <si>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</si>
  <si>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</si>
  <si>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</si>
  <si>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</si>
  <si>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</si>
  <si>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</si>
  <si>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</si>
  <si>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</si>
  <si>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</si>
  <si>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</si>
  <si>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</si>
  <si>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</si>
  <si>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</si>
  <si>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</si>
  <si>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</si>
  <si>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</si>
  <si>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</si>
  <si>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</si>
  <si>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</si>
  <si>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</si>
  <si>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</si>
  <si>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</si>
  <si>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</si>
  <si>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</si>
  <si>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</si>
  <si>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</si>
  <si>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</si>
  <si>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</si>
  <si>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</si>
  <si>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</si>
  <si>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</si>
  <si>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</si>
  <si>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</si>
  <si>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</si>
  <si>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</si>
  <si>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</si>
  <si>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</si>
  <si>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</si>
  <si>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</si>
  <si>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</si>
  <si>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</si>
  <si>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</si>
  <si>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</si>
  <si>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</si>
  <si>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</si>
  <si>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</si>
  <si>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</si>
  <si>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</si>
  <si>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</si>
  <si>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</si>
  <si>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</si>
  <si>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</si>
  <si>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</si>
  <si>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</si>
  <si>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</si>
  <si>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</si>
  <si>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</si>
  <si>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</si>
  <si>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</si>
  <si>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</si>
  <si>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</si>
  <si>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</si>
  <si>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</si>
  <si>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</si>
  <si>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</si>
  <si>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</si>
  <si>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</si>
  <si>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</si>
  <si>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</si>
  <si>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</si>
  <si>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</si>
  <si>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</si>
  <si>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</si>
  <si>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</si>
  <si>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</si>
  <si>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</si>
  <si>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</si>
  <si>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</si>
  <si>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</si>
  <si>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</si>
  <si>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</si>
  <si>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</si>
  <si>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</si>
  <si>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</si>
  <si>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</si>
  <si>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</si>
  <si>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</si>
  <si>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</si>
  <si>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</si>
  <si>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</si>
  <si>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</si>
  <si>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</si>
  <si>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</si>
  <si>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</si>
  <si>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</si>
  <si>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</si>
  <si>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</si>
  <si>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</si>
  <si>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</si>
  <si>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</si>
  <si>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</si>
  <si>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</si>
  <si>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</si>
  <si>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</si>
  <si>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</si>
  <si>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</si>
  <si>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</si>
  <si>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</si>
  <si>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</si>
  <si>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</si>
  <si>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</si>
  <si>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</si>
  <si>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</si>
  <si>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</si>
  <si>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</si>
  <si>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</si>
  <si>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</si>
  <si>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</si>
  <si>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</si>
  <si>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</si>
  <si>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</si>
  <si>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</si>
  <si>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</si>
  <si>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</si>
  <si>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</si>
  <si>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</si>
  <si>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</si>
  <si>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</si>
  <si>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</si>
  <si>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</si>
  <si>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</si>
  <si>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</si>
  <si>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</si>
  <si>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</si>
  <si>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</si>
  <si>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</si>
  <si>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</si>
  <si>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</si>
  <si>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</si>
  <si>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</si>
  <si>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</si>
  <si>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</si>
  <si>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</si>
  <si>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</si>
  <si>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</si>
  <si>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</si>
  <si>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</si>
  <si>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</si>
  <si>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</si>
  <si>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</si>
  <si>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</si>
  <si>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</si>
  <si>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</si>
  <si>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</si>
  <si>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</si>
  <si>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</si>
  <si>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</si>
  <si>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</si>
  <si>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</si>
  <si>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</si>
  <si>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</si>
  <si>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</si>
  <si>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</si>
  <si>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</si>
  <si>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</si>
  <si>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</si>
  <si>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</si>
  <si>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</si>
  <si>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</si>
  <si>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</si>
  <si>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</si>
  <si>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</si>
  <si>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</si>
  <si>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</si>
  <si>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</si>
  <si>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</si>
  <si>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</si>
  <si>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</si>
  <si>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</si>
  <si>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</si>
  <si>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</si>
  <si>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</si>
  <si>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</si>
  <si>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</si>
  <si>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</si>
  <si>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</si>
  <si>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</si>
  <si>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</si>
  <si>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</si>
  <si>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</si>
  <si>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</si>
  <si>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</si>
  <si>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</si>
  <si>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</si>
  <si>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</si>
  <si>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</si>
  <si>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</si>
  <si>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</si>
  <si>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</si>
  <si>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</si>
  <si>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</si>
  <si>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</si>
  <si>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</si>
  <si>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</si>
  <si>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</si>
  <si>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</si>
  <si>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</si>
  <si>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</si>
  <si>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</si>
  <si>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</si>
  <si>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</si>
  <si>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</si>
  <si>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</si>
  <si>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</si>
  <si>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</si>
  <si>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</si>
  <si>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</si>
  <si>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</si>
  <si>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</si>
  <si>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</si>
  <si>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</si>
  <si>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</si>
  <si>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</si>
  <si>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</si>
  <si>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</si>
  <si>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</si>
  <si>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</si>
  <si>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</si>
  <si>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</si>
  <si>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</si>
  <si>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</si>
  <si>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</si>
  <si>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</si>
  <si>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</si>
  <si>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</si>
  <si>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</si>
  <si>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</si>
  <si>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</si>
  <si>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</si>
  <si>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</si>
  <si>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</si>
  <si>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</si>
  <si>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</si>
  <si>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</si>
  <si>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</si>
  <si>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</si>
  <si>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</si>
  <si>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</si>
  <si>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</si>
  <si>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</si>
  <si>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</si>
  <si>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</si>
  <si>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</si>
  <si>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</si>
  <si>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</si>
  <si>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</si>
  <si>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</si>
  <si>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</si>
  <si>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</si>
  <si>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</si>
  <si>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</si>
  <si>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</si>
  <si>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</si>
  <si>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</si>
  <si>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</si>
  <si>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</si>
  <si>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</si>
  <si>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</si>
  <si>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</si>
  <si>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</si>
  <si>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</si>
  <si>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</si>
  <si>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</si>
  <si>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</si>
  <si>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</si>
  <si>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</si>
  <si>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</si>
  <si>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</si>
  <si>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</si>
  <si>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</si>
  <si>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</si>
  <si>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</si>
  <si>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</si>
  <si>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</si>
  <si>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</si>
  <si>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</si>
  <si>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</si>
  <si>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</si>
  <si>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</si>
  <si>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</si>
  <si>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</si>
  <si>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</si>
  <si>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</si>
  <si>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</si>
  <si>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</si>
  <si>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</si>
  <si>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</si>
  <si>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</si>
  <si>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</si>
  <si>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</si>
  <si>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</si>
  <si>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</si>
  <si>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</si>
  <si>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</si>
  <si>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</si>
  <si>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</si>
  <si>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</si>
  <si>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</si>
  <si>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</si>
  <si>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</si>
  <si>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</si>
  <si>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</si>
  <si>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</si>
  <si>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</si>
  <si>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</si>
  <si>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</si>
  <si>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</si>
  <si>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</si>
  <si>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</si>
  <si>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</si>
  <si>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</si>
  <si>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</si>
  <si>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</si>
  <si>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</si>
  <si>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</si>
  <si>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</si>
  <si>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</si>
  <si>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</si>
  <si>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</si>
  <si>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</si>
  <si>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</si>
  <si>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</si>
  <si>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</si>
  <si>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</si>
  <si>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</si>
  <si>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</si>
  <si>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</si>
  <si>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</si>
  <si>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</si>
  <si>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</si>
  <si>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</si>
  <si>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</si>
  <si>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</si>
  <si>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</si>
  <si>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</si>
  <si>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</si>
  <si>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</si>
  <si>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</si>
  <si>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</si>
  <si>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</si>
  <si>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</si>
  <si>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</si>
  <si>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</si>
  <si>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</si>
  <si>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</si>
  <si>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</si>
  <si>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</si>
  <si>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</si>
  <si>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</si>
  <si>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</si>
  <si>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</si>
  <si>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</si>
  <si>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</si>
  <si>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</si>
  <si>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</si>
  <si>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</si>
  <si>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</si>
  <si>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</si>
  <si>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</si>
  <si>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</si>
  <si>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</si>
  <si>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</si>
  <si>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</si>
  <si>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</si>
  <si>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</si>
  <si>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</si>
  <si>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</si>
  <si>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</si>
  <si>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</si>
  <si>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</si>
  <si>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</si>
  <si>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</si>
  <si>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</si>
  <si>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</si>
  <si>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</si>
  <si>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</si>
  <si>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</si>
  <si>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</si>
  <si>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</si>
  <si>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</si>
  <si>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</si>
  <si>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</si>
  <si>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</si>
  <si>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</si>
  <si>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</si>
  <si>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</si>
  <si>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</si>
  <si>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</si>
  <si>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</si>
  <si>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</si>
  <si>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</si>
  <si>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</si>
  <si>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</si>
  <si>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</si>
  <si>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</si>
  <si>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</si>
  <si>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</si>
  <si>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</si>
  <si>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</si>
  <si>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</si>
  <si>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</si>
  <si>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</si>
  <si>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</si>
  <si>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</si>
  <si>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</si>
  <si>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</si>
  <si>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</si>
  <si>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</si>
  <si>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</si>
  <si>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</si>
  <si>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</si>
  <si>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</si>
  <si>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</si>
  <si>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</si>
  <si>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</si>
  <si>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</si>
  <si>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</si>
  <si>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</si>
  <si>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</si>
  <si>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</si>
  <si>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</si>
  <si>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</si>
  <si>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</si>
  <si>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</si>
  <si>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</si>
  <si>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</si>
  <si>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</si>
  <si>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</si>
  <si>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</si>
  <si>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</si>
  <si>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</si>
  <si>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</si>
  <si>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</si>
  <si>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</si>
  <si>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</si>
  <si>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</si>
  <si>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</si>
  <si>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</si>
  <si>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</si>
  <si>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</si>
  <si>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</si>
  <si>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</si>
  <si>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</si>
  <si>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</si>
  <si>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</si>
  <si>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</si>
  <si>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</si>
  <si>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</si>
  <si>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</si>
  <si>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</si>
  <si>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</si>
  <si>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</si>
  <si>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</si>
  <si>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</si>
  <si>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</si>
  <si>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</si>
  <si>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</si>
  <si>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</si>
  <si>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</si>
  <si>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</si>
  <si>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</si>
  <si>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</si>
  <si>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</si>
  <si>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</si>
  <si>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</si>
  <si>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</si>
  <si>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</si>
  <si>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</si>
  <si>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</si>
  <si>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</si>
  <si>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</si>
  <si>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</si>
  <si>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</si>
  <si>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</si>
  <si>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</si>
  <si>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</si>
  <si>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</si>
  <si>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</si>
  <si>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</si>
  <si>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</si>
  <si>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</si>
  <si>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</si>
  <si>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</si>
  <si>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</si>
  <si>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</si>
  <si>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</si>
  <si>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</si>
  <si>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</si>
  <si>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</si>
  <si>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</si>
  <si>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</si>
  <si>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</si>
  <si>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</si>
  <si>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</si>
  <si>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</si>
  <si>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</si>
  <si>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</si>
  <si>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</si>
  <si>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</si>
  <si>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</si>
  <si>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</si>
  <si>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</si>
  <si>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</si>
  <si>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</si>
  <si>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</si>
  <si>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</si>
  <si>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</si>
  <si>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</si>
  <si>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</si>
  <si>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</si>
  <si>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</si>
  <si>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</si>
  <si>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</si>
  <si>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</si>
  <si>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</si>
  <si>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</si>
  <si>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</si>
  <si>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</si>
  <si>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</si>
  <si>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</si>
  <si>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</si>
  <si>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</si>
  <si>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</si>
  <si>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</si>
  <si>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</si>
  <si>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</si>
  <si>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</si>
  <si>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</si>
  <si>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</si>
  <si>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</si>
  <si>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</si>
  <si>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</si>
  <si>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</si>
  <si>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</si>
  <si>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</si>
  <si>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</si>
  <si>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</si>
  <si>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</si>
  <si>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</si>
  <si>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</si>
  <si>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</si>
  <si>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</si>
  <si>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</si>
  <si>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</si>
  <si>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</si>
  <si>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</si>
  <si>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</si>
  <si>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</si>
  <si>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</si>
  <si>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</si>
  <si>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</si>
  <si>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</si>
  <si>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</si>
  <si>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</si>
  <si>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</si>
  <si>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</si>
  <si>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</si>
  <si>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</si>
  <si>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</si>
  <si>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</si>
  <si>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</si>
  <si>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</si>
  <si>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</si>
  <si>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</si>
  <si>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</si>
  <si>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</si>
  <si>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</si>
  <si>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</si>
  <si>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</si>
  <si>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</si>
  <si>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</si>
  <si>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</si>
  <si>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</si>
  <si>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</si>
  <si>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</si>
  <si>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</si>
  <si>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</si>
  <si>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</si>
  <si>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</si>
  <si>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</si>
  <si>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</si>
  <si>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</si>
  <si>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</si>
  <si>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</si>
  <si>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</si>
  <si>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</si>
  <si>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</si>
  <si>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</si>
  <si>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</si>
  <si>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</si>
  <si>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</si>
  <si>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</si>
  <si>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</si>
  <si>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</si>
  <si>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</si>
  <si>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</si>
  <si>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</si>
  <si>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</si>
  <si>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</si>
  <si>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</si>
  <si>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</si>
  <si>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</si>
  <si>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</si>
  <si>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</si>
  <si>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</si>
  <si>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</si>
  <si>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</si>
  <si>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</si>
  <si>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</si>
  <si>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</si>
  <si>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</si>
  <si>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</si>
  <si>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</si>
  <si>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</si>
  <si>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</si>
  <si>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</si>
  <si>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</si>
  <si>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</si>
  <si>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</si>
  <si>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</si>
  <si>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</si>
  <si>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</si>
  <si>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</si>
  <si>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</si>
  <si>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</si>
  <si>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</si>
  <si>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</si>
  <si>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</si>
  <si>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</si>
  <si>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</si>
  <si>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</si>
  <si>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</si>
  <si>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</si>
  <si>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</si>
  <si>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</si>
  <si>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</si>
  <si>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</si>
  <si>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</si>
  <si>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</si>
  <si>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</si>
  <si>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</si>
  <si>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</si>
  <si>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</si>
  <si>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</si>
  <si>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</si>
  <si>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</si>
  <si>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</si>
  <si>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</si>
  <si>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</si>
  <si>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</si>
  <si>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</si>
  <si>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</si>
  <si>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</si>
  <si>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</si>
  <si>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</si>
  <si>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</si>
  <si>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</si>
  <si>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</si>
  <si>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</si>
  <si>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</si>
  <si>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</si>
  <si>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</si>
  <si>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</si>
  <si>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</si>
  <si>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</si>
  <si>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</si>
  <si>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</si>
  <si>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</si>
  <si>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</si>
  <si>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</si>
  <si>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</si>
  <si>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</si>
  <si>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</si>
  <si>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</si>
  <si>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</si>
  <si>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</si>
  <si>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</si>
  <si>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</si>
  <si>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</si>
  <si>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</si>
  <si>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</si>
  <si>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</si>
  <si>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</si>
  <si>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</si>
  <si>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</si>
  <si>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</si>
  <si>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</si>
  <si>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</si>
  <si>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</si>
  <si>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</si>
  <si>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</si>
  <si>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</si>
  <si>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</si>
  <si>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</si>
  <si>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</si>
  <si>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</si>
  <si>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</si>
  <si>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</si>
  <si>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</si>
  <si>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</si>
  <si>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</si>
  <si>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</si>
  <si>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</si>
  <si>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</si>
  <si>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</si>
  <si>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</si>
  <si>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</si>
  <si>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</si>
  <si>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</si>
  <si>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</si>
  <si>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</si>
  <si>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</si>
  <si>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</si>
  <si>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</si>
  <si>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</si>
  <si>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</si>
  <si>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</si>
  <si>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</si>
  <si>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</si>
  <si>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</si>
  <si>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</si>
  <si>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</si>
  <si>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</si>
  <si>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</si>
  <si>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</si>
  <si>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</si>
  <si>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</si>
  <si>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</si>
  <si>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</si>
  <si>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</si>
  <si>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</si>
  <si>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</si>
  <si>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</si>
  <si>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</si>
  <si>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</si>
  <si>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</si>
  <si>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</si>
  <si>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</si>
  <si>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</si>
  <si>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</si>
  <si>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</si>
  <si>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</si>
  <si>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</si>
  <si>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</si>
  <si>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</si>
  <si>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</si>
  <si>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</si>
  <si>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</si>
  <si>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</si>
  <si>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</si>
  <si>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</si>
  <si>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</si>
  <si>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</si>
  <si>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</si>
  <si>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</si>
  <si>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</si>
  <si>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</si>
  <si>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</si>
  <si>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</si>
  <si>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</si>
  <si>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</si>
  <si>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</si>
  <si>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</si>
  <si>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</si>
  <si>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</si>
  <si>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</si>
  <si>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</si>
  <si>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</si>
  <si>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</si>
  <si>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</si>
  <si>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</si>
  <si>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</si>
  <si>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</si>
  <si>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</si>
  <si>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</si>
  <si>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</si>
  <si>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</si>
  <si>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</si>
  <si>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</si>
  <si>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</si>
  <si>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</si>
  <si>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</si>
  <si>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</si>
  <si>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</si>
  <si>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</si>
  <si>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</si>
  <si>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</si>
  <si>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</si>
  <si>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</si>
  <si>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</si>
  <si>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</si>
  <si>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</si>
  <si>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</si>
  <si>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</si>
  <si>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</si>
  <si>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</si>
  <si>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</si>
  <si>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</si>
  <si>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</si>
  <si>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</si>
  <si>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</si>
  <si>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</si>
  <si>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</si>
  <si>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</si>
  <si>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</si>
  <si>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</si>
  <si>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</si>
  <si>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</si>
  <si>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</si>
  <si>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</si>
  <si>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</si>
  <si>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</si>
  <si>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</si>
  <si>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</si>
  <si>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</si>
  <si>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</si>
  <si>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</si>
  <si>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</si>
  <si>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</si>
  <si>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</si>
  <si>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</si>
  <si>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</si>
  <si>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</si>
  <si>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</si>
  <si>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</si>
  <si>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</si>
  <si>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</si>
  <si>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</si>
  <si>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</si>
  <si>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</si>
  <si>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</si>
  <si>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</si>
  <si>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</si>
  <si>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</si>
  <si>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</si>
  <si>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</si>
  <si>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</si>
  <si>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</si>
  <si>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</si>
  <si>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</si>
  <si>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</si>
  <si>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</si>
  <si>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</si>
  <si>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</si>
  <si>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</si>
  <si>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</si>
  <si>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</si>
  <si>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</si>
  <si>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</si>
  <si>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</si>
  <si>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</si>
  <si>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</si>
  <si>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</si>
  <si>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</si>
  <si>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</si>
  <si>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</si>
  <si>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</si>
  <si>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</si>
  <si>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</si>
  <si>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</si>
  <si>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</si>
  <si>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</si>
  <si>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</si>
  <si>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</si>
  <si>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</si>
  <si>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</si>
  <si>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</si>
  <si>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</si>
  <si>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</si>
  <si>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</si>
  <si>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</si>
  <si>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</si>
  <si>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</si>
  <si>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</si>
  <si>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</si>
  <si>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</si>
  <si>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</si>
  <si>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</si>
  <si>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</si>
  <si>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</si>
  <si>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</si>
  <si>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</si>
  <si>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</si>
  <si>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</si>
  <si>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</si>
  <si>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</si>
  <si>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</si>
  <si>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</si>
  <si>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</si>
  <si>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</si>
  <si>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</si>
  <si>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</si>
  <si>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</si>
  <si>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</si>
  <si>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</si>
  <si>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</si>
  <si>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</si>
  <si>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</si>
  <si>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</si>
  <si>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</si>
  <si>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</si>
  <si>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</si>
  <si>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</si>
  <si>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</si>
  <si>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</si>
  <si>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</si>
  <si>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</si>
  <si>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</si>
  <si>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</si>
  <si>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</si>
  <si>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</si>
  <si>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</si>
  <si>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</si>
  <si>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</si>
  <si>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</si>
  <si>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</si>
  <si>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</si>
  <si>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</si>
  <si>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</si>
  <si>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</si>
  <si>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</si>
  <si>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</si>
  <si>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</si>
  <si>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</si>
  <si>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</si>
  <si>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</si>
  <si>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</si>
  <si>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</si>
  <si>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</si>
  <si>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</si>
  <si>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</si>
  <si>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</si>
  <si>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</si>
  <si>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</si>
  <si>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</si>
  <si>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</si>
  <si>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</si>
  <si>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</si>
  <si>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</si>
  <si>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</si>
  <si>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</si>
  <si>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</si>
  <si>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</si>
  <si>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</si>
  <si>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</si>
  <si>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</si>
  <si>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</si>
  <si>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</si>
  <si>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</si>
  <si>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</si>
  <si>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</si>
  <si>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</si>
  <si>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</si>
  <si>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</si>
  <si>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</si>
  <si>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</si>
  <si>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</si>
  <si>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</si>
  <si>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</si>
  <si>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</si>
  <si>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</si>
  <si>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</si>
  <si>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</si>
  <si>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</si>
  <si>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</si>
  <si>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</si>
  <si>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</si>
  <si>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</si>
  <si>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</si>
  <si>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</si>
  <si>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</si>
  <si>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</si>
  <si>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</si>
  <si>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</si>
  <si>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</si>
  <si>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</si>
  <si>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</si>
  <si>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</si>
  <si>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</si>
  <si>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</si>
  <si>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</si>
  <si>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</si>
  <si>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</si>
  <si>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</si>
  <si>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</si>
  <si>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</si>
  <si>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</si>
  <si>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</si>
  <si>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</si>
  <si>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</si>
  <si>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</si>
  <si>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</si>
  <si>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</si>
  <si>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</si>
  <si>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</si>
  <si>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</si>
  <si>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</si>
  <si>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</si>
  <si>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</si>
  <si>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</si>
  <si>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</si>
  <si>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</si>
  <si>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</si>
  <si>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</si>
  <si>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</si>
  <si>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</si>
  <si>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</si>
  <si>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</si>
  <si>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</si>
  <si>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</si>
  <si>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</si>
  <si>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</si>
  <si>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</si>
  <si>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</si>
  <si>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</si>
  <si>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</si>
  <si>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</si>
  <si>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</si>
  <si>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</si>
  <si>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</si>
  <si>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</si>
  <si>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</si>
  <si>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</si>
  <si>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</si>
  <si>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</si>
  <si>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</si>
  <si>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</si>
  <si>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</si>
  <si>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</si>
  <si>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</si>
  <si>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</si>
  <si>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</si>
  <si>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</si>
  <si>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</si>
  <si>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</si>
  <si>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</si>
  <si>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</si>
  <si>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</si>
  <si>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</si>
  <si>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</si>
  <si>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</si>
  <si>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</si>
  <si>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</si>
  <si>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</si>
  <si>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</si>
  <si>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</si>
  <si>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</si>
  <si>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</si>
  <si>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</si>
  <si>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</si>
  <si>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</si>
  <si>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</si>
  <si>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</si>
  <si>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</si>
  <si>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</si>
  <si>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</si>
  <si>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</si>
  <si>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</si>
  <si>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</si>
  <si>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</si>
  <si>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</si>
  <si>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</si>
  <si>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</si>
  <si>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</si>
  <si>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</si>
  <si>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</si>
  <si>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</si>
  <si>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</si>
  <si>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</si>
  <si>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</si>
  <si>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</si>
  <si>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</si>
  <si>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</si>
  <si>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</si>
  <si>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</si>
  <si>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</si>
  <si>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</si>
  <si>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</si>
  <si>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</si>
  <si>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</si>
  <si>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</si>
  <si>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</si>
  <si>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</si>
  <si>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</si>
  <si>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</si>
  <si>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</si>
  <si>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</si>
  <si>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</si>
  <si>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</si>
  <si>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</si>
  <si>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</si>
  <si>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</si>
  <si>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</si>
  <si>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</si>
  <si>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</si>
  <si>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</si>
  <si>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</si>
  <si>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</si>
  <si>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</si>
  <si>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</si>
  <si>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</si>
  <si>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</si>
  <si>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</si>
  <si>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</si>
  <si>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</si>
  <si>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</si>
  <si>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</si>
  <si>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</si>
  <si>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</si>
  <si>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</si>
  <si>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</si>
  <si>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</si>
  <si>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</si>
  <si>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</si>
  <si>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</si>
  <si>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</si>
  <si>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</si>
  <si>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</si>
  <si>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</si>
  <si>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</si>
  <si>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</si>
  <si>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</si>
  <si>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</si>
  <si>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</si>
  <si>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</si>
  <si>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</si>
  <si>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</si>
  <si>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</si>
  <si>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</si>
  <si>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</si>
  <si>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</si>
  <si>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</si>
  <si>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</si>
  <si>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</si>
  <si>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</si>
  <si>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</si>
  <si>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</si>
  <si>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</si>
  <si>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</si>
  <si>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</si>
  <si>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</si>
  <si>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</si>
  <si>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</si>
  <si>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</si>
  <si>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</si>
  <si>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</si>
  <si>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</si>
  <si>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</si>
  <si>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</si>
  <si>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</si>
  <si>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</si>
  <si>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</si>
  <si>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</si>
  <si>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</si>
  <si>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</si>
  <si>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</si>
  <si>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</si>
  <si>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</si>
  <si>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</si>
  <si>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</si>
  <si>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</si>
  <si>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</si>
  <si>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</si>
  <si>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</si>
  <si>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</si>
  <si>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</si>
  <si>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</si>
  <si>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</si>
  <si>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</si>
  <si>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</si>
  <si>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</si>
  <si>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</si>
  <si>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</si>
  <si>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</si>
  <si>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</si>
  <si>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</si>
  <si>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</si>
  <si>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</si>
  <si>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</si>
  <si>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</si>
  <si>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</si>
  <si>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</si>
  <si>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</si>
  <si>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</si>
  <si>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</si>
  <si>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</si>
  <si>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</si>
  <si>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</si>
  <si>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</si>
  <si>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</si>
  <si>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</si>
  <si>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</si>
  <si>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</si>
  <si>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</si>
  <si>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</si>
  <si>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</si>
  <si>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</si>
  <si>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</si>
  <si>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</si>
  <si>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</si>
  <si>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</si>
  <si>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</si>
  <si>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</si>
  <si>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</si>
  <si>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</si>
  <si>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</si>
  <si>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</si>
  <si>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</si>
  <si>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</si>
  <si>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</si>
  <si>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</si>
  <si>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</si>
  <si>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</si>
  <si>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</si>
  <si>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</si>
  <si>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</si>
  <si>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</si>
  <si>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</si>
  <si>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</si>
  <si>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</si>
  <si>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</si>
  <si>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</si>
  <si>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</si>
  <si>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</si>
  <si>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</si>
  <si>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</si>
  <si>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</si>
  <si>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</si>
  <si>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</si>
  <si>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</si>
  <si>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</si>
  <si>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</si>
  <si>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</si>
  <si>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</si>
  <si>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</si>
  <si>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</si>
  <si>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</si>
  <si>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</si>
  <si>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</si>
  <si>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</si>
  <si>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</si>
  <si>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</si>
  <si>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</si>
  <si>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</si>
  <si>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</si>
  <si>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</si>
  <si>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</si>
  <si>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</si>
  <si>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</si>
  <si>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</si>
  <si>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</si>
  <si>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</si>
  <si>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</si>
  <si>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</si>
  <si>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</si>
  <si>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</si>
  <si>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</si>
  <si>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</si>
  <si>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</si>
  <si>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</si>
  <si>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</si>
  <si>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</si>
  <si>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</si>
  <si>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</si>
  <si>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</si>
  <si>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</si>
  <si>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</si>
  <si>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</si>
  <si>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</si>
  <si>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</si>
  <si>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</si>
  <si>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</si>
  <si>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</si>
  <si>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</si>
  <si>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</si>
  <si>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</si>
  <si>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</si>
  <si>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</si>
  <si>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</si>
  <si>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</si>
  <si>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</si>
  <si>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</si>
  <si>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</si>
  <si>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</si>
  <si>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</si>
  <si>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</si>
  <si>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</si>
  <si>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</si>
  <si>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</si>
  <si>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</si>
  <si>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</si>
  <si>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</si>
  <si>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</si>
  <si>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</si>
  <si>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</si>
  <si>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</si>
  <si>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</si>
  <si>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</si>
  <si>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</si>
  <si>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</si>
  <si>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</si>
  <si>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</si>
  <si>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</si>
  <si>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</si>
  <si>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</si>
  <si>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</si>
  <si>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</si>
  <si>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</si>
  <si>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</si>
  <si>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</si>
  <si>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</si>
  <si>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</si>
  <si>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</si>
  <si>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</si>
  <si>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</si>
  <si>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</si>
  <si>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</si>
  <si>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</si>
  <si>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</si>
  <si>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</si>
  <si>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</si>
  <si>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</si>
  <si>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</si>
  <si>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</si>
  <si>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</si>
  <si>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</si>
  <si>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</si>
  <si>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</si>
  <si>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</si>
  <si>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</si>
  <si>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</si>
  <si>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</si>
  <si>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</si>
  <si>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</si>
  <si>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</si>
  <si>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</si>
  <si>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</si>
  <si>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</si>
  <si>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</si>
  <si>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</si>
  <si>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</si>
  <si>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</si>
  <si>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</si>
  <si>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</si>
  <si>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</si>
  <si>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</si>
  <si>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</si>
  <si>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</si>
  <si>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</si>
  <si>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</si>
  <si>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</si>
  <si>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</si>
  <si>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</si>
  <si>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</si>
  <si>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</si>
  <si>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</si>
  <si>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</si>
  <si>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</si>
  <si>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</si>
  <si>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</si>
  <si>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</si>
  <si>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</si>
  <si>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</si>
  <si>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</si>
  <si>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</si>
  <si>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</si>
  <si>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</si>
  <si>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</si>
  <si>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</si>
  <si>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</si>
  <si>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</si>
  <si>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</si>
  <si>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</si>
  <si>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</si>
  <si>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</si>
  <si>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</si>
  <si>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</si>
  <si>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</si>
  <si>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</si>
  <si>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</si>
  <si>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</si>
  <si>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</si>
  <si>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</si>
  <si>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</si>
  <si>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</si>
  <si>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</si>
  <si>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</si>
  <si>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</si>
  <si>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</si>
  <si>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</si>
  <si>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</si>
  <si>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</si>
  <si>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</si>
  <si>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</si>
  <si>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</si>
  <si>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</si>
  <si>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</si>
  <si>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</si>
  <si>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</si>
  <si>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</si>
  <si>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</si>
  <si>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</si>
  <si>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</si>
  <si>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</si>
  <si>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</si>
  <si>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</si>
  <si>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</si>
  <si>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</si>
  <si>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</si>
  <si>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</si>
  <si>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</si>
  <si>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</si>
  <si>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</si>
  <si>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</si>
  <si>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</si>
  <si>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</si>
  <si>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</si>
  <si>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</si>
  <si>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</si>
  <si>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</si>
  <si>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</si>
  <si>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</si>
  <si>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</si>
  <si>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</si>
  <si>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</si>
  <si>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</si>
  <si>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</si>
  <si>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</si>
  <si>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</si>
  <si>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</si>
  <si>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</si>
  <si>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</si>
  <si>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</si>
  <si>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</si>
  <si>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</si>
  <si>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</si>
  <si>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</si>
  <si>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</si>
  <si>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</si>
  <si>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</si>
  <si>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</si>
  <si>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</si>
  <si>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</si>
  <si>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</si>
  <si>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</si>
  <si>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</si>
  <si>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</si>
  <si>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</si>
  <si>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</si>
  <si>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</si>
  <si>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</si>
  <si>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</si>
  <si>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</si>
  <si>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</si>
  <si>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</si>
  <si>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</si>
  <si>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</si>
  <si>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</si>
  <si>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</si>
  <si>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</si>
  <si>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</si>
  <si>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</si>
  <si>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</si>
  <si>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</si>
  <si>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</si>
  <si>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</si>
  <si>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</si>
  <si>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</si>
  <si>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</si>
  <si>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</si>
  <si>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</si>
  <si>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</si>
  <si>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</si>
  <si>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</si>
  <si>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</si>
  <si>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</si>
  <si>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</si>
  <si>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</si>
  <si>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</si>
  <si>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</si>
  <si>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</si>
  <si>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</si>
  <si>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</si>
  <si>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</si>
  <si>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</si>
  <si>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</si>
  <si>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</si>
  <si>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</si>
  <si>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</si>
  <si>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</si>
  <si>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</si>
  <si>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</si>
  <si>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</si>
  <si>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</si>
  <si>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</si>
  <si>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</si>
  <si>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</si>
  <si>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</si>
  <si>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</si>
  <si>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</si>
  <si>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</si>
  <si>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</si>
  <si>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</si>
  <si>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</si>
  <si>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</si>
  <si>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</si>
  <si>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</si>
  <si>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</si>
  <si>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</si>
  <si>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</si>
  <si>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</si>
  <si>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</si>
  <si>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</si>
  <si>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</si>
  <si>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</si>
  <si>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</si>
  <si>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</si>
  <si>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</si>
  <si>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</si>
  <si>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</si>
  <si>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</si>
  <si>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</si>
  <si>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</si>
  <si>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</si>
  <si>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</si>
  <si>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</si>
  <si>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</si>
  <si>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</si>
  <si>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</si>
  <si>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</si>
  <si>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</si>
  <si>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</si>
  <si>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</si>
  <si>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</si>
  <si>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</si>
  <si>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</si>
  <si>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</si>
  <si>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</si>
  <si>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</si>
  <si>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</si>
  <si>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</si>
  <si>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</si>
  <si>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</si>
  <si>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</si>
  <si>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</si>
  <si>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</si>
  <si>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</si>
  <si>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</si>
  <si>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</si>
  <si>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</si>
  <si>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</si>
  <si>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</si>
  <si>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</si>
  <si>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</si>
  <si>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</si>
  <si>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</si>
  <si>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</si>
  <si>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</si>
  <si>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</si>
  <si>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</si>
  <si>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</si>
  <si>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</si>
  <si>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</si>
  <si>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</si>
  <si>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</si>
  <si>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</si>
  <si>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</si>
  <si>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</si>
  <si>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</si>
  <si>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</si>
  <si>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</si>
  <si>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</si>
  <si>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</si>
  <si>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</si>
  <si>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</si>
  <si>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</si>
  <si>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</si>
  <si>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</si>
  <si>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</si>
  <si>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</si>
  <si>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</si>
  <si>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</si>
  <si>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</si>
  <si>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</si>
  <si>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</si>
  <si>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</si>
  <si>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</si>
  <si>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</si>
  <si>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</si>
  <si>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</si>
  <si>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</si>
  <si>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</si>
  <si>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</si>
  <si>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</si>
  <si>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</si>
  <si>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</si>
  <si>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</si>
  <si>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</si>
  <si>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</si>
  <si>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</si>
  <si>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</si>
  <si>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</si>
  <si>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</si>
  <si>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</si>
  <si>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</si>
  <si>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</si>
  <si>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</si>
  <si>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</si>
  <si>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</si>
  <si>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</si>
  <si>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</si>
  <si>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</si>
  <si>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</si>
  <si>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</si>
  <si>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</si>
  <si>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</si>
  <si>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</si>
  <si>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</si>
  <si>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</si>
  <si>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</si>
  <si>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</si>
  <si>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</si>
  <si>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</si>
  <si>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</si>
  <si>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</si>
  <si>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</si>
  <si>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</si>
  <si>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</si>
  <si>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</si>
  <si>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</si>
  <si>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</si>
  <si>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</si>
  <si>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</si>
  <si>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</si>
  <si>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</si>
  <si>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</si>
  <si>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</si>
  <si>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</si>
  <si>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</si>
  <si>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</si>
  <si>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</si>
  <si>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</si>
  <si>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</si>
  <si>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</si>
  <si>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</si>
  <si>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</si>
  <si>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</si>
  <si>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</si>
  <si>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</si>
  <si>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</si>
  <si>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</si>
  <si>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</si>
  <si>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</si>
  <si>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</si>
  <si>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</si>
  <si>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</si>
  <si>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</si>
  <si>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</si>
  <si>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</si>
  <si>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</si>
  <si>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</si>
  <si>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</si>
  <si>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</si>
  <si>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</si>
  <si>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</si>
  <si>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</si>
  <si>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</si>
  <si>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</si>
  <si>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</si>
  <si>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</si>
  <si>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</si>
  <si>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</si>
  <si>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</si>
  <si>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</si>
  <si>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</si>
  <si>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</si>
  <si>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</si>
  <si>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</si>
  <si>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</si>
  <si>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</si>
  <si>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</si>
  <si>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</si>
  <si>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</si>
  <si>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</si>
  <si>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</si>
  <si>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</si>
  <si>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</si>
  <si>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</si>
  <si>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</si>
  <si>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</si>
  <si>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</si>
  <si>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</si>
  <si>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</si>
  <si>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</si>
  <si>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</si>
  <si>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</si>
  <si>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</si>
  <si>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</si>
  <si>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</si>
  <si>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</si>
  <si>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</si>
  <si>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</si>
  <si>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</si>
  <si>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</si>
  <si>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</si>
  <si>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</si>
  <si>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</si>
  <si>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</si>
  <si>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</si>
  <si>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</si>
  <si>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</si>
  <si>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</si>
  <si>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</si>
  <si>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</si>
  <si>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</si>
  <si>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</si>
  <si>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</si>
  <si>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</si>
  <si>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</si>
  <si>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</si>
  <si>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</si>
  <si>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</si>
  <si>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</si>
  <si>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</si>
  <si>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</si>
  <si>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</si>
  <si>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</si>
  <si>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</si>
  <si>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</si>
  <si>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</si>
  <si>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</si>
  <si>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</si>
  <si>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</si>
  <si>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</si>
  <si>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</si>
  <si>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</si>
  <si>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</si>
  <si>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</si>
  <si>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</si>
  <si>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</si>
  <si>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</si>
  <si>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</si>
  <si>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</si>
  <si>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</si>
  <si>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</si>
  <si>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</si>
  <si>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</si>
  <si>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</si>
  <si>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</si>
  <si>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</si>
  <si>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</si>
  <si>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</si>
  <si>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</si>
  <si>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</si>
  <si>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</si>
  <si>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</si>
  <si>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</si>
  <si>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</si>
  <si>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</si>
  <si>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</si>
  <si>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</si>
  <si>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</si>
  <si>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</si>
  <si>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</si>
  <si>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</si>
  <si>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</si>
  <si>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</si>
  <si>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</si>
  <si>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</si>
  <si>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</si>
  <si>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</si>
  <si>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</si>
  <si>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</si>
  <si>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</si>
  <si>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</si>
  <si>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</si>
  <si>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</si>
  <si>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</si>
  <si>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</si>
  <si>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</si>
  <si>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</si>
  <si>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</si>
  <si>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</si>
  <si>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</si>
  <si>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</si>
  <si>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</si>
  <si>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</si>
  <si>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</si>
  <si>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</si>
  <si>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</si>
  <si>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</si>
  <si>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</si>
  <si>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</si>
  <si>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</si>
  <si>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</si>
  <si>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</si>
  <si>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</si>
  <si>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</si>
  <si>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</si>
  <si>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</si>
  <si>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</si>
  <si>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</si>
  <si>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</si>
  <si>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</si>
  <si>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</si>
  <si>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</si>
  <si>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</si>
  <si>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</si>
  <si>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</si>
  <si>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</si>
  <si>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</si>
  <si>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</si>
  <si>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</si>
  <si>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</si>
  <si>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</si>
  <si>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</si>
  <si>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</si>
  <si>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</si>
  <si>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</si>
  <si>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</si>
  <si>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</si>
  <si>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</si>
  <si>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</si>
  <si>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</si>
  <si>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</si>
  <si>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</si>
  <si>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</si>
  <si>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</si>
  <si>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</si>
  <si>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</si>
  <si>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</si>
  <si>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</si>
  <si>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</si>
  <si>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</si>
  <si>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</si>
  <si>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</si>
  <si>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</si>
  <si>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</si>
  <si>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</si>
  <si>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</si>
  <si>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</si>
  <si>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</si>
  <si>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</si>
  <si>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</si>
  <si>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</si>
  <si>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</si>
  <si>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</si>
  <si>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</si>
  <si>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</si>
  <si>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</si>
  <si>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</si>
  <si>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</si>
  <si>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</si>
  <si>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</si>
  <si>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</si>
  <si>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</si>
  <si>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</si>
  <si>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</si>
  <si>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</si>
  <si>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</si>
  <si>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</si>
  <si>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</si>
  <si>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</si>
  <si>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</si>
  <si>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</si>
  <si>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</si>
  <si>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</si>
  <si>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</si>
  <si>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</si>
  <si>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</si>
  <si>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</si>
  <si>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</si>
  <si>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</si>
  <si>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</si>
  <si>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</si>
  <si>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</si>
  <si>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</si>
  <si>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</si>
  <si>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</si>
  <si>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</si>
  <si>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</si>
  <si>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</si>
  <si>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</si>
  <si>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</si>
  <si>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</si>
  <si>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</si>
  <si>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</si>
  <si>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</si>
  <si>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</si>
  <si>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</si>
  <si>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</si>
  <si>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</si>
  <si>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</si>
  <si>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</si>
  <si>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</si>
  <si>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</si>
  <si>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</si>
  <si>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</si>
  <si>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</si>
  <si>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</si>
  <si>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</si>
  <si>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</si>
  <si>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</si>
  <si>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</si>
  <si>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</si>
  <si>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</si>
  <si>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</si>
  <si>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</si>
  <si>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</si>
  <si>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</si>
  <si>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</si>
  <si>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</si>
  <si>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</si>
  <si>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</si>
  <si>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</si>
  <si>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</si>
  <si>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</si>
  <si>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</si>
  <si>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</si>
  <si>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</si>
  <si>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</si>
  <si>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</si>
  <si>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</si>
  <si>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</si>
  <si>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</si>
  <si>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</si>
  <si>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</si>
  <si>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</si>
  <si>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</si>
  <si>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</si>
  <si>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</si>
  <si>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</si>
  <si>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</si>
  <si>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</si>
  <si>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</si>
  <si>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</si>
  <si>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</si>
  <si>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</si>
  <si>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</si>
  <si>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</si>
  <si>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</si>
  <si>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</si>
  <si>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</si>
  <si>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</si>
  <si>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</si>
  <si>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</si>
  <si>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</si>
  <si>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</si>
  <si>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</si>
  <si>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</si>
  <si>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</si>
  <si>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</si>
  <si>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</si>
  <si>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</si>
  <si>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</si>
  <si>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</si>
  <si>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</si>
  <si>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</si>
  <si>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</si>
  <si>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</si>
  <si>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</si>
  <si>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</si>
  <si>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</si>
  <si>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</si>
  <si>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</si>
  <si>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</si>
  <si>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</si>
  <si>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</si>
  <si>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</si>
  <si>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</si>
  <si>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</si>
  <si>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</si>
  <si>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</si>
  <si>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</si>
  <si>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</si>
  <si>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</si>
  <si>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</si>
  <si>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</si>
  <si>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</si>
  <si>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</si>
  <si>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</si>
  <si>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</si>
  <si>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</si>
  <si>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</si>
  <si>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</si>
  <si>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</si>
  <si>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</si>
  <si>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</si>
  <si>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</si>
  <si>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</si>
  <si>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</si>
  <si>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</si>
  <si>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</si>
  <si>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</si>
  <si>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</si>
  <si>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</si>
  <si>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</si>
  <si>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</si>
  <si>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</si>
  <si>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</si>
  <si>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</si>
  <si>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</si>
  <si>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</si>
  <si>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</si>
  <si>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</si>
  <si>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</si>
  <si>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</si>
  <si>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</si>
  <si>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</si>
  <si>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</si>
  <si>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</si>
  <si>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</si>
  <si>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</si>
  <si>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</si>
  <si>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</si>
  <si>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</si>
  <si>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</si>
  <si>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</si>
  <si>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</si>
  <si>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</si>
  <si>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</si>
  <si>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</si>
  <si>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</si>
  <si>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</si>
  <si>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</si>
  <si>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</si>
  <si>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</si>
  <si>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</si>
  <si>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</si>
  <si>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</si>
  <si>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</si>
  <si>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</si>
  <si>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</si>
  <si>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</si>
  <si>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</si>
  <si>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</si>
  <si>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</si>
  <si>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</si>
  <si>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</si>
  <si>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</si>
  <si>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</si>
  <si>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</si>
  <si>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</si>
  <si>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</si>
  <si>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</si>
  <si>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</si>
  <si>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</si>
  <si>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</si>
  <si>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</si>
  <si>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</si>
  <si>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</si>
  <si>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</si>
  <si>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</si>
  <si>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</si>
  <si>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</si>
  <si>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</si>
  <si>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</si>
  <si>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</si>
  <si>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</si>
  <si>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</si>
  <si>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</si>
  <si>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</si>
  <si>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</si>
  <si>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</si>
  <si>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</si>
  <si>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</si>
  <si>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</si>
  <si>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</si>
  <si>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</si>
  <si>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</si>
  <si>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</si>
  <si>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</si>
  <si>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</si>
  <si>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</si>
  <si>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</si>
  <si>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</si>
  <si>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</si>
  <si>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</si>
  <si>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</si>
  <si>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</si>
  <si>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</si>
  <si>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</si>
  <si>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</si>
  <si>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</si>
  <si>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</si>
  <si>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</si>
  <si>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</si>
  <si>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</si>
  <si>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</si>
  <si>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</si>
  <si>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</si>
  <si>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</si>
  <si>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</si>
  <si>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</si>
  <si>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</si>
  <si>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</si>
  <si>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</si>
  <si>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</si>
  <si>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</si>
  <si>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</si>
  <si>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</si>
  <si>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</si>
  <si>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</si>
  <si>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</si>
  <si>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</si>
  <si>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</si>
  <si>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</si>
  <si>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</si>
  <si>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</si>
  <si>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</si>
  <si>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</si>
  <si>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</si>
  <si>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</si>
  <si>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</si>
  <si>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</si>
  <si>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</si>
  <si>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</si>
  <si>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</si>
  <si>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</si>
  <si>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</si>
  <si>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</si>
  <si>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</si>
  <si>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</si>
  <si>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</si>
  <si>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</si>
  <si>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</si>
  <si>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</si>
  <si>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</si>
  <si>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</si>
  <si>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</si>
  <si>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</si>
  <si>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</si>
  <si>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</si>
  <si>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</si>
  <si>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</si>
  <si>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</si>
  <si>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</si>
  <si>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</si>
  <si>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</si>
  <si>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</si>
  <si>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</si>
  <si>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</si>
  <si>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</si>
  <si>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</si>
  <si>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</si>
  <si>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</si>
  <si>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</si>
  <si>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</si>
  <si>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</si>
  <si>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</si>
  <si>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</si>
  <si>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</si>
  <si>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</si>
  <si>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</si>
  <si>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</si>
  <si>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</si>
  <si>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</si>
  <si>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</si>
  <si>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</si>
  <si>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</si>
  <si>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</si>
  <si>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</si>
  <si>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</si>
  <si>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</si>
  <si>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</si>
  <si>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</si>
  <si>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</si>
  <si>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</si>
  <si>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</si>
  <si>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</si>
  <si>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</si>
  <si>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</si>
  <si>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</si>
  <si>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</si>
  <si>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</si>
  <si>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</si>
  <si>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</si>
  <si>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</si>
  <si>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</si>
  <si>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</si>
  <si>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</si>
  <si>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</si>
  <si>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</si>
  <si>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</si>
  <si>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</si>
  <si>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</si>
  <si>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</si>
  <si>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</si>
  <si>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</si>
  <si>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</si>
  <si>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</si>
  <si>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</si>
  <si>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</si>
  <si>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</si>
  <si>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</si>
  <si>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</si>
  <si>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</si>
  <si>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</si>
  <si>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</si>
  <si>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</si>
  <si>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</si>
  <si>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</si>
  <si>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</si>
  <si>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</si>
  <si>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</si>
  <si>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</si>
  <si>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</si>
  <si>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</si>
  <si>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</si>
  <si>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</si>
  <si>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</si>
  <si>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</si>
  <si>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</si>
  <si>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</si>
  <si>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</si>
  <si>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</si>
  <si>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</si>
  <si>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</si>
  <si>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</si>
  <si>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</si>
  <si>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</si>
  <si>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</si>
  <si>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</si>
  <si>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</si>
  <si>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</si>
  <si>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</si>
  <si>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</si>
  <si>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</si>
  <si>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</si>
  <si>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</si>
  <si>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</si>
  <si>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</si>
  <si>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</si>
  <si>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</si>
  <si>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</si>
  <si>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</si>
  <si>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</si>
  <si>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</si>
  <si>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</si>
  <si>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</si>
  <si>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</si>
  <si>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</si>
  <si>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</si>
  <si>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</si>
  <si>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</si>
  <si>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</si>
  <si>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</si>
  <si>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</si>
  <si>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</si>
  <si>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</si>
  <si>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</si>
  <si>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</si>
  <si>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</si>
  <si>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</si>
  <si>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</si>
  <si>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</si>
  <si>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</si>
  <si>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</si>
  <si>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</si>
  <si>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</si>
  <si>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</si>
  <si>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</si>
  <si>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</si>
  <si>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</si>
  <si>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</si>
  <si>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</si>
  <si>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</si>
  <si>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</si>
  <si>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</si>
  <si>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</si>
  <si>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</si>
  <si>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</si>
  <si>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</si>
  <si>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</si>
  <si>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</si>
  <si>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</si>
  <si>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</si>
  <si>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</si>
  <si>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</si>
  <si>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</si>
  <si>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</si>
  <si>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</si>
  <si>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</si>
  <si>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</si>
  <si>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</si>
  <si>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</si>
  <si>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</si>
  <si>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</si>
  <si>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</si>
  <si>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</si>
  <si>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</si>
  <si>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</si>
  <si>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</si>
  <si>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</si>
  <si>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</si>
  <si>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</si>
  <si>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</si>
  <si>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</si>
  <si>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</si>
  <si>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</si>
  <si>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</si>
  <si>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</si>
  <si>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</si>
  <si>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</si>
  <si>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</si>
  <si>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</si>
  <si>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</si>
  <si>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</si>
  <si>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</si>
  <si>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</si>
  <si>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</si>
  <si>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</si>
  <si>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</si>
  <si>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</si>
  <si>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</si>
  <si>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</si>
  <si>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</si>
  <si>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</si>
  <si>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</si>
  <si>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</si>
  <si>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</si>
  <si>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</si>
  <si>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</si>
  <si>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</si>
  <si>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</si>
  <si>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</si>
  <si>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</si>
  <si>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</si>
  <si>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</si>
  <si>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</si>
  <si>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</si>
  <si>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</si>
  <si>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</si>
  <si>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</si>
  <si>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</si>
  <si>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</si>
  <si>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</si>
  <si>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</si>
  <si>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</si>
  <si>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</si>
  <si>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</si>
  <si>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</si>
  <si>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</si>
  <si>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</si>
  <si>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</si>
  <si>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</si>
  <si>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</si>
  <si>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</si>
  <si>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</si>
  <si>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</si>
  <si>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</si>
  <si>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</si>
  <si>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</si>
  <si>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</si>
  <si>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</si>
  <si>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</si>
  <si>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</si>
  <si>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</si>
  <si>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</si>
  <si>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</si>
  <si>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</si>
  <si>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</si>
  <si>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</si>
  <si>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</si>
  <si>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</si>
  <si>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</si>
  <si>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</si>
  <si>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</si>
  <si>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</si>
  <si>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</si>
  <si>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</si>
  <si>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</si>
  <si>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</si>
  <si>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</si>
  <si>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</si>
  <si>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</si>
  <si>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</si>
  <si>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</si>
  <si>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</si>
  <si>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</si>
  <si>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</si>
  <si>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</si>
  <si>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</si>
  <si>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</si>
  <si>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</si>
  <si>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</si>
  <si>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</si>
  <si>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</si>
  <si>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</si>
  <si>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</si>
  <si>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</si>
  <si>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</si>
  <si>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</si>
  <si>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</si>
  <si>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</si>
  <si>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</si>
  <si>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</si>
  <si>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</si>
  <si>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</si>
  <si>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</si>
  <si>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</si>
  <si>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</si>
  <si>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</si>
  <si>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</si>
  <si>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</si>
  <si>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</si>
  <si>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</si>
  <si>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</si>
  <si>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</si>
  <si>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</si>
  <si>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</si>
  <si>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</si>
  <si>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</si>
  <si>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</si>
  <si>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</si>
  <si>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</si>
  <si>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</si>
  <si>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</si>
  <si>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</si>
  <si>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</si>
  <si>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</si>
  <si>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</si>
  <si>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</si>
  <si>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</si>
  <si>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</si>
  <si>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</si>
  <si>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</si>
  <si>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</si>
  <si>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</si>
  <si>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</si>
  <si>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</si>
  <si>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</si>
  <si>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</si>
  <si>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</si>
  <si>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</si>
  <si>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</si>
  <si>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</si>
  <si>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</si>
  <si>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</si>
  <si>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</si>
  <si>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</si>
  <si>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</si>
  <si>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</si>
  <si>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</si>
  <si>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</si>
  <si>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</si>
  <si>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</si>
  <si>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</si>
  <si>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</si>
  <si>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</si>
  <si>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</si>
  <si>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</si>
  <si>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</si>
  <si>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</si>
  <si>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</si>
  <si>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</si>
  <si>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</si>
  <si>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</si>
  <si>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</si>
  <si>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</si>
  <si>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</si>
  <si>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</si>
  <si>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</si>
  <si>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</si>
  <si>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</si>
  <si>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</si>
  <si>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</si>
  <si>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</si>
  <si>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</si>
  <si>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</si>
  <si>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</si>
  <si>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</si>
  <si>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</si>
  <si>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</si>
  <si>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</si>
  <si>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</si>
  <si>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</si>
  <si>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</si>
  <si>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</si>
  <si>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</si>
  <si>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</si>
  <si>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</si>
  <si>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</si>
  <si>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</si>
  <si>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</si>
  <si>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</si>
  <si>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</si>
  <si>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</si>
  <si>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</si>
  <si>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</si>
  <si>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</si>
  <si>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</si>
  <si>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</si>
  <si>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</si>
  <si>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</si>
  <si>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</si>
  <si>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</si>
  <si>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</si>
  <si>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</si>
  <si>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</si>
  <si>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</si>
  <si>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</si>
  <si>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</si>
  <si>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</si>
  <si>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</si>
  <si>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</si>
  <si>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</si>
  <si>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</si>
  <si>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</si>
  <si>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</si>
  <si>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</si>
  <si>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</si>
  <si>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</si>
  <si>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</si>
  <si>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</si>
  <si>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</si>
  <si>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</si>
  <si>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</si>
  <si>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</si>
  <si>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</si>
  <si>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</si>
  <si>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</si>
  <si>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</si>
  <si>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</si>
  <si>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</si>
  <si>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</si>
  <si>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</si>
  <si>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</si>
  <si>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</si>
  <si>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</si>
  <si>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</si>
  <si>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</si>
  <si>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</si>
  <si>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</si>
  <si>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</si>
  <si>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</si>
  <si>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</si>
  <si>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</si>
  <si>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</si>
  <si>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</si>
  <si>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</si>
  <si>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</si>
  <si>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</si>
  <si>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</si>
  <si>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</si>
  <si>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</si>
  <si>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</si>
  <si>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</si>
  <si>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</si>
  <si>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</si>
  <si>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</si>
  <si>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</si>
  <si>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</si>
  <si>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</si>
  <si>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</si>
  <si>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</si>
  <si>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</si>
  <si>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</si>
  <si>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</si>
  <si>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</si>
  <si>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</si>
  <si>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</si>
  <si>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</si>
  <si>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</si>
  <si>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</si>
  <si>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</si>
  <si>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</si>
  <si>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</si>
  <si>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</si>
  <si>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</si>
  <si>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</si>
  <si>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</si>
  <si>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</si>
  <si>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</si>
  <si>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</si>
  <si>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</si>
  <si>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</si>
  <si>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</si>
  <si>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</si>
  <si>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</si>
  <si>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</si>
  <si>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</si>
  <si>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</si>
  <si>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</si>
  <si>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</si>
  <si>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</si>
  <si>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</si>
  <si>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</si>
  <si>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</si>
  <si>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</si>
  <si>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</si>
  <si>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</si>
  <si>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</si>
  <si>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</si>
  <si>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</si>
  <si>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</si>
  <si>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</si>
  <si>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</si>
  <si>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</si>
  <si>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</si>
  <si>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</si>
  <si>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</si>
  <si>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</si>
  <si>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</si>
  <si>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</si>
  <si>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</si>
  <si>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</si>
  <si>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</si>
  <si>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</si>
  <si>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</si>
  <si>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</si>
  <si>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</si>
  <si>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</si>
  <si>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</si>
  <si>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</si>
  <si>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</si>
  <si>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</si>
  <si>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</si>
  <si>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</si>
  <si>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</si>
  <si>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</si>
  <si>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</si>
  <si>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</si>
  <si>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</si>
  <si>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</si>
  <si>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</si>
  <si>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</si>
  <si>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</si>
  <si>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</si>
  <si>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</si>
  <si>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</si>
  <si>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</si>
  <si>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</si>
  <si>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</si>
  <si>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</si>
  <si>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</si>
  <si>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</si>
  <si>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</si>
  <si>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</si>
  <si>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</si>
  <si>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</si>
  <si>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</si>
  <si>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</si>
  <si>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</si>
  <si>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</si>
  <si>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</si>
  <si>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</si>
  <si>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</si>
  <si>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</si>
  <si>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</si>
  <si>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</si>
  <si>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</si>
  <si>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</si>
  <si>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</si>
  <si>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</si>
  <si>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</si>
  <si>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</si>
  <si>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</si>
  <si>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</si>
  <si>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</si>
  <si>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</si>
  <si>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</si>
  <si>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</si>
  <si>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</si>
  <si>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</si>
  <si>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</si>
  <si>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</si>
  <si>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</si>
  <si>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</si>
  <si>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</si>
  <si>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</si>
  <si>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</si>
  <si>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</si>
  <si>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</si>
  <si>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</si>
  <si>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</si>
  <si>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</si>
  <si>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</si>
  <si>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</si>
  <si>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</si>
  <si>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</si>
  <si>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</si>
  <si>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</si>
  <si>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</si>
  <si>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</si>
  <si>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</si>
  <si>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</si>
  <si>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</si>
  <si>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</si>
  <si>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</si>
  <si>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</si>
  <si>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</si>
  <si>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</si>
  <si>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</si>
  <si>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</si>
  <si>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</si>
  <si>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</si>
  <si>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</si>
  <si>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</si>
  <si>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</si>
  <si>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</si>
  <si>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</si>
  <si>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</si>
  <si>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</si>
  <si>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</si>
  <si>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</si>
  <si>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</si>
  <si>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</si>
  <si>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</si>
  <si>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</si>
  <si>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</si>
  <si>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</si>
  <si>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</si>
  <si>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</si>
  <si>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</si>
  <si>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</si>
  <si>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</si>
  <si>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</si>
  <si>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</si>
  <si>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</si>
  <si>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</si>
  <si>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</si>
  <si>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</si>
  <si>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</si>
  <si>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</si>
  <si>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</si>
  <si>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</si>
  <si>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</si>
  <si>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</si>
  <si>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</si>
  <si>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</si>
  <si>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</si>
  <si>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</si>
  <si>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</si>
  <si>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</si>
  <si>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</si>
  <si>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</si>
  <si>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</si>
  <si>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</si>
  <si>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</si>
  <si>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</si>
  <si>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</si>
  <si>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</si>
  <si>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</si>
  <si>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</si>
  <si>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</si>
  <si>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</si>
  <si>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</si>
  <si>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</si>
  <si>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</si>
  <si>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</si>
  <si>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</si>
  <si>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</si>
  <si>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</si>
  <si>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</si>
  <si>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</si>
  <si>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</si>
  <si>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</si>
  <si>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</si>
  <si>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</si>
  <si>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</si>
  <si>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</si>
  <si>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</si>
  <si>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</si>
  <si>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</si>
  <si>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</si>
  <si>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</si>
  <si>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</si>
  <si>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</si>
  <si>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</si>
  <si>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</si>
  <si>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</si>
  <si>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</si>
  <si>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</si>
  <si>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</si>
  <si>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</si>
  <si>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</si>
  <si>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</si>
  <si>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</si>
  <si>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</si>
  <si>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</si>
  <si>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</si>
  <si>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</si>
  <si>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</si>
  <si>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</si>
  <si>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</si>
  <si>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</si>
  <si>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</si>
  <si>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</si>
  <si>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</si>
  <si>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</si>
  <si>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</si>
  <si>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</si>
  <si>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</si>
  <si>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</si>
  <si>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</si>
  <si>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</si>
  <si>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</si>
  <si>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</si>
  <si>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</si>
  <si>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</si>
  <si>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</si>
  <si>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</si>
  <si>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</si>
  <si>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</si>
  <si>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</si>
  <si>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</si>
  <si>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</si>
  <si>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</si>
  <si>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</si>
  <si>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</si>
  <si>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</si>
  <si>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</si>
  <si>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</si>
  <si>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</si>
  <si>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</si>
  <si>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</si>
  <si>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</si>
  <si>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</si>
  <si>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</si>
  <si>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</si>
  <si>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</si>
  <si>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</si>
  <si>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</si>
  <si>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</si>
  <si>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</si>
  <si>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</si>
  <si>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</si>
  <si>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</si>
  <si>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</si>
  <si>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</si>
  <si>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</si>
  <si>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</si>
  <si>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</si>
  <si>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</si>
  <si>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</si>
  <si>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</si>
  <si>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</si>
  <si>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</si>
  <si>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</si>
  <si>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</si>
  <si>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</si>
  <si>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</si>
  <si>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</si>
  <si>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</si>
  <si>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</si>
  <si>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</si>
  <si>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</si>
  <si>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</si>
  <si>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</si>
  <si>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</si>
  <si>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</si>
  <si>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</si>
  <si>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</si>
  <si>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</si>
  <si>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</si>
  <si>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</si>
  <si>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</si>
  <si>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</si>
  <si>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</si>
  <si>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</si>
  <si>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</si>
  <si>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</si>
  <si>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</si>
  <si>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</si>
  <si>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</si>
  <si>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</si>
  <si>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</si>
  <si>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</si>
  <si>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</si>
  <si>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</si>
  <si>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</si>
  <si>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</si>
  <si>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</si>
  <si>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</si>
  <si>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</si>
  <si>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</si>
  <si>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</si>
  <si>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</si>
  <si>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</si>
  <si>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</si>
  <si>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</si>
  <si>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</si>
  <si>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</si>
  <si>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</si>
  <si>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</si>
  <si>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</si>
  <si>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</si>
  <si>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</si>
  <si>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</si>
  <si>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</si>
  <si>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</si>
  <si>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</si>
  <si>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</si>
  <si>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</si>
  <si>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</si>
  <si>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</si>
  <si>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</si>
  <si>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</si>
  <si>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</si>
  <si>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</si>
  <si>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</si>
  <si>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</si>
  <si>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</si>
  <si>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</si>
  <si>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</si>
  <si>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</si>
  <si>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</si>
  <si>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</si>
  <si>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</si>
  <si>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</si>
  <si>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</si>
  <si>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</si>
  <si>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</si>
  <si>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</si>
  <si>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</si>
  <si>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</si>
  <si>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</si>
  <si>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</si>
  <si>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</si>
  <si>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</si>
  <si>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</si>
  <si>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</si>
  <si>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</si>
  <si>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</si>
  <si>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</si>
  <si>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</si>
  <si>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</si>
  <si>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</si>
  <si>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</si>
  <si>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</si>
  <si>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</si>
  <si>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</si>
  <si>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</si>
  <si>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</si>
  <si>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</si>
  <si>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</si>
  <si>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</si>
  <si>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</si>
  <si>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</si>
  <si>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</si>
  <si>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</si>
  <si>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</si>
  <si>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</si>
  <si>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</si>
  <si>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</si>
  <si>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</si>
  <si>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</si>
  <si>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</si>
  <si>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</si>
  <si>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</si>
  <si>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</si>
  <si>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</si>
  <si>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</si>
  <si>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</si>
  <si>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</si>
  <si>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</si>
  <si>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</si>
  <si>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</si>
  <si>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</si>
  <si>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</si>
  <si>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</si>
  <si>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</si>
  <si>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</si>
  <si>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</si>
  <si>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</si>
  <si>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</si>
  <si>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</si>
  <si>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</si>
  <si>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</si>
  <si>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</si>
  <si>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</si>
  <si>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</si>
  <si>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</si>
  <si>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</si>
  <si>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</si>
  <si>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</si>
  <si>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</si>
  <si>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</si>
  <si>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</si>
  <si>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</si>
  <si>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</si>
  <si>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</si>
  <si>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</si>
  <si>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</si>
  <si>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</si>
  <si>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</si>
  <si>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</si>
  <si>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</si>
  <si>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</si>
  <si>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</si>
  <si>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</si>
  <si>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</si>
  <si>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</si>
  <si>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</si>
  <si>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</si>
  <si>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</si>
  <si>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</si>
  <si>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</si>
  <si>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</si>
  <si>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</si>
  <si>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</si>
  <si>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</si>
  <si>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</si>
  <si>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</si>
  <si>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</si>
  <si>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</si>
  <si>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</si>
  <si>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</si>
  <si>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</si>
  <si>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</si>
  <si>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</si>
  <si>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</si>
  <si>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</si>
  <si>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</si>
  <si>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</si>
  <si>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</si>
  <si>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</si>
  <si>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</si>
  <si>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</si>
  <si>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</si>
  <si>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</si>
  <si>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</si>
  <si>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</si>
  <si>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</si>
  <si>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</si>
  <si>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</si>
  <si>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</si>
  <si>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</si>
  <si>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</si>
  <si>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</si>
  <si>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</si>
  <si>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</si>
  <si>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</si>
  <si>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</si>
  <si>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</si>
  <si>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</si>
  <si>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</si>
  <si>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</si>
  <si>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</si>
  <si>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</si>
  <si>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</si>
  <si>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</si>
  <si>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</si>
  <si>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</si>
  <si>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</si>
  <si>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</si>
  <si>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</si>
  <si>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</si>
  <si>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</si>
  <si>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</si>
  <si>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</si>
  <si>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</si>
  <si>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</si>
  <si>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</si>
  <si>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</si>
  <si>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</si>
  <si>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</si>
  <si>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</si>
  <si>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</si>
  <si>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</si>
  <si>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</si>
  <si>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</si>
  <si>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</si>
  <si>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</si>
  <si>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</si>
  <si>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</si>
  <si>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</si>
  <si>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</si>
  <si>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</si>
  <si>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</si>
  <si>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</si>
  <si>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</si>
  <si>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</si>
  <si>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</si>
  <si>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</si>
  <si>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</si>
  <si>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</si>
  <si>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</si>
  <si>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</si>
  <si>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</si>
  <si>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</si>
  <si>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</si>
  <si>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</si>
  <si>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</si>
  <si>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</si>
  <si>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</si>
  <si>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</si>
  <si>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</si>
  <si>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</si>
  <si>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</si>
  <si>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</si>
  <si>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</si>
  <si>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</si>
  <si>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</si>
  <si>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</si>
  <si>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</si>
  <si>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</si>
  <si>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</si>
  <si>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</si>
  <si>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</si>
  <si>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</si>
  <si>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</si>
  <si>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</si>
  <si>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</si>
  <si>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</si>
  <si>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</si>
  <si>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</si>
  <si>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</si>
  <si>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</si>
  <si>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</si>
  <si>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</si>
  <si>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</si>
  <si>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</si>
  <si>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</si>
  <si>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</si>
  <si>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</si>
  <si>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</si>
  <si>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</si>
  <si>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</si>
  <si>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</si>
  <si>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</si>
  <si>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</si>
  <si>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</si>
  <si>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</si>
  <si>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</si>
  <si>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</si>
  <si>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</si>
  <si>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</si>
  <si>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</si>
  <si>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</si>
  <si>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</si>
  <si>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</si>
  <si>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</si>
  <si>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</si>
  <si>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</si>
  <si>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</si>
  <si>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</si>
  <si>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</si>
  <si>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</si>
  <si>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</si>
  <si>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</si>
  <si>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</si>
  <si>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</si>
  <si>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</si>
  <si>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</si>
  <si>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</si>
  <si>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</si>
  <si>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</si>
  <si>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</si>
  <si>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</si>
  <si>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</si>
  <si>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</si>
  <si>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</si>
  <si>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</si>
  <si>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</si>
  <si>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</si>
  <si>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</si>
  <si>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</si>
  <si>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</si>
  <si>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</si>
  <si>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</si>
  <si>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</si>
  <si>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</si>
  <si>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</si>
  <si>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</si>
  <si>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</si>
  <si>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</si>
  <si>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</si>
  <si>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</si>
  <si>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</si>
  <si>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</si>
  <si>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</si>
  <si>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</si>
  <si>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</si>
  <si>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</si>
  <si>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</si>
  <si>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</si>
  <si>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</si>
  <si>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</si>
  <si>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</si>
  <si>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</si>
  <si>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</si>
  <si>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</si>
  <si>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</si>
  <si>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</si>
  <si>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</si>
  <si>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</si>
  <si>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</si>
  <si>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</si>
  <si>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</si>
  <si>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</si>
  <si>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</si>
  <si>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</si>
  <si>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</si>
  <si>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</si>
  <si>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</si>
  <si>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</si>
  <si>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</si>
  <si>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</si>
  <si>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</si>
  <si>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</si>
  <si>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</si>
  <si>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</si>
  <si>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</si>
  <si>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</si>
  <si>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</si>
  <si>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</si>
  <si>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</si>
  <si>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</si>
  <si>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</si>
  <si>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</si>
  <si>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</si>
  <si>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</si>
  <si>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</si>
  <si>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</si>
  <si>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</si>
  <si>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</si>
  <si>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</si>
  <si>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</si>
  <si>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</si>
  <si>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</si>
  <si>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</si>
  <si>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</si>
  <si>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</si>
  <si>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</si>
  <si>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</si>
  <si>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</si>
  <si>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</si>
  <si>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</si>
  <si>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</si>
  <si>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</si>
  <si>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</si>
  <si>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</si>
  <si>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</si>
  <si>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</si>
  <si>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</si>
  <si>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</si>
  <si>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</si>
  <si>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</si>
  <si>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</si>
  <si>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</si>
  <si>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</si>
  <si>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</si>
  <si>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</si>
  <si>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</si>
  <si>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</si>
  <si>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</si>
  <si>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</si>
  <si>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</si>
  <si>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</si>
  <si>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</si>
  <si>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</si>
  <si>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</si>
  <si>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</si>
  <si>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</si>
  <si>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</si>
  <si>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</si>
  <si>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</si>
  <si>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</si>
  <si>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</si>
  <si>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</si>
  <si>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</si>
  <si>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</si>
  <si>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</si>
  <si>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</si>
  <si>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</si>
  <si>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</si>
  <si>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</si>
  <si>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</si>
  <si>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</si>
  <si>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</si>
  <si>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</si>
  <si>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</si>
  <si>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</si>
  <si>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</si>
  <si>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</si>
  <si>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</si>
  <si>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</si>
  <si>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</si>
  <si>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</si>
  <si>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</si>
  <si>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</si>
  <si>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</si>
  <si>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</si>
  <si>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</si>
  <si>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</si>
  <si>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</si>
  <si>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</si>
  <si>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</si>
  <si>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</si>
  <si>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</si>
  <si>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</si>
  <si>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</si>
  <si>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</si>
  <si>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</si>
  <si>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</si>
  <si>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</si>
  <si>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</si>
  <si>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</si>
  <si>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</si>
  <si>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</si>
  <si>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</si>
  <si>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</si>
  <si>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</si>
  <si>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</si>
  <si>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</si>
  <si>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</si>
  <si>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</si>
  <si>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</si>
  <si>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</si>
  <si>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</si>
  <si>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</si>
  <si>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</si>
  <si>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</si>
  <si>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</si>
  <si>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</si>
  <si>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</si>
  <si>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</si>
  <si>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</si>
  <si>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</si>
  <si>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</si>
  <si>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</si>
  <si>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</si>
  <si>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</si>
  <si>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</si>
  <si>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</si>
  <si>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</si>
  <si>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</si>
  <si>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</si>
  <si>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</si>
  <si>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</si>
  <si>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</si>
  <si>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</si>
  <si>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</si>
  <si>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</si>
  <si>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</si>
  <si>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</si>
  <si>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</si>
  <si>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</si>
  <si>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</si>
  <si>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</si>
  <si>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</si>
  <si>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</si>
  <si>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</si>
  <si>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</si>
  <si>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</si>
  <si>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</si>
  <si>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</si>
  <si>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</si>
  <si>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</si>
  <si>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</si>
  <si>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</si>
  <si>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</si>
  <si>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</si>
  <si>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</si>
  <si>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</si>
  <si>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</si>
  <si>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</si>
  <si>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</si>
  <si>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</si>
  <si>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</si>
  <si>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</si>
  <si>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</si>
  <si>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</si>
  <si>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</si>
  <si>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</si>
  <si>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</si>
  <si>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</si>
  <si>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</si>
  <si>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</si>
  <si>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</si>
  <si>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</si>
  <si>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</si>
  <si>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</si>
  <si>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</si>
  <si>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</si>
  <si>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</si>
  <si>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</si>
  <si>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</si>
  <si>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</si>
  <si>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</si>
  <si>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</si>
  <si>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</si>
  <si>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</si>
  <si>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</si>
  <si>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</si>
  <si>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</si>
  <si>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</si>
  <si>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</si>
  <si>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</si>
  <si>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</si>
  <si>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</si>
  <si>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</si>
  <si>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</si>
  <si>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</si>
  <si>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</si>
  <si>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</si>
  <si>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</si>
  <si>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</si>
  <si>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</si>
  <si>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</si>
  <si>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</si>
  <si>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</si>
  <si>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</si>
  <si>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</si>
  <si>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</si>
  <si>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</si>
  <si>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</si>
  <si>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</si>
  <si>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</si>
  <si>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</si>
  <si>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</si>
  <si>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</si>
  <si>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</si>
  <si>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</si>
  <si>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</si>
  <si>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</si>
  <si>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</si>
  <si>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</si>
  <si>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</si>
  <si>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</si>
  <si>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</si>
  <si>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</si>
  <si>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</si>
  <si>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</si>
  <si>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</si>
  <si>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</si>
  <si>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</si>
  <si>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</si>
  <si>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</si>
  <si>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</si>
  <si>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</si>
  <si>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</si>
  <si>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</si>
  <si>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</si>
  <si>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</si>
  <si>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</si>
  <si>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</si>
  <si>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</si>
  <si>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</si>
  <si>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</si>
  <si>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</si>
  <si>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</si>
  <si>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</si>
  <si>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</si>
  <si>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</si>
  <si>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</si>
  <si>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</si>
  <si>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</si>
  <si>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</si>
  <si>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</si>
  <si>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</si>
  <si>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</si>
  <si>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</si>
  <si>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</si>
  <si>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</si>
  <si>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</si>
  <si>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</si>
  <si>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</si>
  <si>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</si>
  <si>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</si>
  <si>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</si>
  <si>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</si>
  <si>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</si>
  <si>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</si>
  <si>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</si>
  <si>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</si>
  <si>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</si>
  <si>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</si>
  <si>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</si>
  <si>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</si>
  <si>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</si>
  <si>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</si>
  <si>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</si>
  <si>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</si>
  <si>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</si>
  <si>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</si>
  <si>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</si>
  <si>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</si>
  <si>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</si>
  <si>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</si>
  <si>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</si>
  <si>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</si>
  <si>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</si>
  <si>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</si>
  <si>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</si>
  <si>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</si>
  <si>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</si>
  <si>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</si>
  <si>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</si>
  <si>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</si>
  <si>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</si>
  <si>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</si>
  <si>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</si>
  <si>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</si>
  <si>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</si>
  <si>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</si>
  <si>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</si>
  <si>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</si>
  <si>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</si>
  <si>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</si>
  <si>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</si>
  <si>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</si>
  <si>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</si>
  <si>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</si>
  <si>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</si>
  <si>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</si>
  <si>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</si>
  <si>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</si>
  <si>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</si>
  <si>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</si>
  <si>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</si>
  <si>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</si>
  <si>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</si>
  <si>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</si>
  <si>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</si>
  <si>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</si>
  <si>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</si>
  <si>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</si>
  <si>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</si>
  <si>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</si>
  <si>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</si>
  <si>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</si>
  <si>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</si>
  <si>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</si>
  <si>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</si>
  <si>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</si>
  <si>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</si>
  <si>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</si>
  <si>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</si>
  <si>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</si>
  <si>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</si>
  <si>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</si>
  <si>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</si>
  <si>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</si>
  <si>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</si>
  <si>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</si>
  <si>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</si>
  <si>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</si>
  <si>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</si>
  <si>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</si>
  <si>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</si>
  <si>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</si>
  <si>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</si>
  <si>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</si>
  <si>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</si>
  <si>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</si>
  <si>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</si>
  <si>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</si>
  <si>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</si>
  <si>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</si>
  <si>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</si>
  <si>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</si>
  <si>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</si>
  <si>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</si>
  <si>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</si>
  <si>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</si>
  <si>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</si>
  <si>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</si>
  <si>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</si>
  <si>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</si>
  <si>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</si>
  <si>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</si>
  <si>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</si>
  <si>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</si>
  <si>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</si>
  <si>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</si>
  <si>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</si>
  <si>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</si>
  <si>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</si>
  <si>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</si>
  <si>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</si>
  <si>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</si>
  <si>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</si>
  <si>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</si>
  <si>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</si>
  <si>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</si>
  <si>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</si>
  <si>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</si>
  <si>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</si>
  <si>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</si>
  <si>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</si>
  <si>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</si>
  <si>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</si>
  <si>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</si>
  <si>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</si>
  <si>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</si>
  <si>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</si>
  <si>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</si>
  <si>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</si>
  <si>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</si>
  <si>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</si>
  <si>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</si>
  <si>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</si>
  <si>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</si>
  <si>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</si>
  <si>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</si>
  <si>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</si>
  <si>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</si>
  <si>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</si>
  <si>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</si>
  <si>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</si>
  <si>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</si>
  <si>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</si>
  <si>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</si>
  <si>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</si>
  <si>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</si>
  <si>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</si>
  <si>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</si>
  <si>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</si>
  <si>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</si>
  <si>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</si>
  <si>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</si>
  <si>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</si>
  <si>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</si>
  <si>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</si>
  <si>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</si>
  <si>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</si>
  <si>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</si>
  <si>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</si>
  <si>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</si>
  <si>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</si>
  <si>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</si>
  <si>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</si>
  <si>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</si>
  <si>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</si>
  <si>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</si>
  <si>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</si>
  <si>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</si>
  <si>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</si>
  <si>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</si>
  <si>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</si>
  <si>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</si>
  <si>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</si>
  <si>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</si>
  <si>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</si>
  <si>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</si>
  <si>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</si>
  <si>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</si>
  <si>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</si>
  <si>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</si>
  <si>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</si>
  <si>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</si>
  <si>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</si>
  <si>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</si>
  <si>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</si>
  <si>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</si>
  <si>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</si>
  <si>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</si>
  <si>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</si>
  <si>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</si>
  <si>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</si>
  <si>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</si>
  <si>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</si>
  <si>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</si>
  <si>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</si>
  <si>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</si>
  <si>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</si>
  <si>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</si>
  <si>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</si>
  <si>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</si>
  <si>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</si>
  <si>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</si>
  <si>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</si>
  <si>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</si>
  <si>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</si>
  <si>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</si>
  <si>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</si>
  <si>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</si>
  <si>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</si>
  <si>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</si>
  <si>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</si>
  <si>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</si>
  <si>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</si>
  <si>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</si>
  <si>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</si>
  <si>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</si>
  <si>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</si>
  <si>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</si>
  <si>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</si>
  <si>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</si>
  <si>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</si>
  <si>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</si>
  <si>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</si>
  <si>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</si>
  <si>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</si>
  <si>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</si>
  <si>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</si>
  <si>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</si>
  <si>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</si>
  <si>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</si>
  <si>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</si>
  <si>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</si>
  <si>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</si>
  <si>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</si>
  <si>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</si>
  <si>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</si>
  <si>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</si>
  <si>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</si>
  <si>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</si>
  <si>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</si>
  <si>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</si>
  <si>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</si>
  <si>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</si>
  <si>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</si>
  <si>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</si>
  <si>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</si>
  <si>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</si>
  <si>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</si>
  <si>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</si>
  <si>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</si>
  <si>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</si>
  <si>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</si>
  <si>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</si>
  <si>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</si>
  <si>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</si>
  <si>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</si>
  <si>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</si>
  <si>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</si>
  <si>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</si>
  <si>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</si>
  <si>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</si>
  <si>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</si>
  <si>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</si>
  <si>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</si>
  <si>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</si>
  <si>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</si>
  <si>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</si>
  <si>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</si>
  <si>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</si>
  <si>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</si>
  <si>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</si>
  <si>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</si>
  <si>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</si>
  <si>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</si>
  <si>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</si>
  <si>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</si>
  <si>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</si>
  <si>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</si>
  <si>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</si>
  <si>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</si>
  <si>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</si>
  <si>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</si>
  <si>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</si>
  <si>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</si>
  <si>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</si>
  <si>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</si>
  <si>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</si>
  <si>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</si>
  <si>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</si>
  <si>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</si>
  <si>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</si>
  <si>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</si>
  <si>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</si>
  <si>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</si>
  <si>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</si>
  <si>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</si>
  <si>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</si>
  <si>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</si>
  <si>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</si>
  <si>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</si>
  <si>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</si>
  <si>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</si>
  <si>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</si>
  <si>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</si>
  <si>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</si>
  <si>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</si>
  <si>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</si>
  <si>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</si>
  <si>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</si>
  <si>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</si>
  <si>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</si>
  <si>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</si>
  <si>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</si>
  <si>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</si>
  <si>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</si>
  <si>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</si>
  <si>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</si>
  <si>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</si>
  <si>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</si>
  <si>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</si>
  <si>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</si>
  <si>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</si>
  <si>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</si>
  <si>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</si>
  <si>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</si>
  <si>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</si>
  <si>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</si>
  <si>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</si>
  <si>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</si>
  <si>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</si>
  <si>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</si>
  <si>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</si>
  <si>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</si>
  <si>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</si>
  <si>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</si>
  <si>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</si>
  <si>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</si>
  <si>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</si>
  <si>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</si>
  <si>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</si>
  <si>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</si>
  <si>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</si>
  <si>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</si>
  <si>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</si>
  <si>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</si>
  <si>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</si>
  <si>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</si>
  <si>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</si>
  <si>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</si>
  <si>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</si>
  <si>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</si>
  <si>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</si>
  <si>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</si>
  <si>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</si>
  <si>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</si>
  <si>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</si>
  <si>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</si>
  <si>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</si>
  <si>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</si>
  <si>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</si>
  <si>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</si>
  <si>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</si>
  <si>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</si>
  <si>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</si>
  <si>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</si>
  <si>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</si>
  <si>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</si>
  <si>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</si>
  <si>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</si>
  <si>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</si>
  <si>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</si>
  <si>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</si>
  <si>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</si>
  <si>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</si>
  <si>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</si>
  <si>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</si>
  <si>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</si>
  <si>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</si>
  <si>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</si>
  <si>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</si>
  <si>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</si>
  <si>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</si>
  <si>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</si>
  <si>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</si>
  <si>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</si>
  <si>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</si>
  <si>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</si>
  <si>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</si>
  <si>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</si>
  <si>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</si>
  <si>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</si>
  <si>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</si>
  <si>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</si>
  <si>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</si>
  <si>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</si>
  <si>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</si>
  <si>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</si>
  <si>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</si>
  <si>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</si>
  <si>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</si>
  <si>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</si>
  <si>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</si>
  <si>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</si>
  <si>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</si>
  <si>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</si>
  <si>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</si>
  <si>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</si>
  <si>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</si>
  <si>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</si>
  <si>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</si>
  <si>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</si>
  <si>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</si>
  <si>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</si>
  <si>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</si>
  <si>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</si>
  <si>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</si>
  <si>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</si>
  <si>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</si>
  <si>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</si>
  <si>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</si>
  <si>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</si>
  <si>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</si>
  <si>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</si>
  <si>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</si>
  <si>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</si>
  <si>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</si>
  <si>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</si>
  <si>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</si>
  <si>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</si>
  <si>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</si>
  <si>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</si>
  <si>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</si>
  <si>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</si>
  <si>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</si>
  <si>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</si>
  <si>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</si>
  <si>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</si>
  <si>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</si>
  <si>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</si>
  <si>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</si>
  <si>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</si>
  <si>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</si>
  <si>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</si>
  <si>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</si>
  <si>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</si>
  <si>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</si>
  <si>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</si>
  <si>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</si>
  <si>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</si>
  <si>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</si>
  <si>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</si>
  <si>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</si>
  <si>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</si>
  <si>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</si>
  <si>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</si>
  <si>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</si>
  <si>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</si>
  <si>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</si>
  <si>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</si>
  <si>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</si>
  <si>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</si>
  <si>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</si>
  <si>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</si>
  <si>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</si>
  <si>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</si>
  <si>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</si>
  <si>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</si>
  <si>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</si>
  <si>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</si>
  <si>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</si>
  <si>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</si>
  <si>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</si>
  <si>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</si>
  <si>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</si>
  <si>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</si>
  <si>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</si>
  <si>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</si>
  <si>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</si>
  <si>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</si>
  <si>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</si>
  <si>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</si>
  <si>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</si>
  <si>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</si>
  <si>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</si>
  <si>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</si>
  <si>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</si>
  <si>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</si>
  <si>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</si>
  <si>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</si>
  <si>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</si>
  <si>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</si>
  <si>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</si>
  <si>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</si>
  <si>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</si>
  <si>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</si>
  <si>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</si>
  <si>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</si>
  <si>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</si>
  <si>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</si>
  <si>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</si>
  <si>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</si>
  <si>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</si>
  <si>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</si>
  <si>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</si>
  <si>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</si>
  <si>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</si>
  <si>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</si>
  <si>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</si>
  <si>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</si>
  <si>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</si>
  <si>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</si>
  <si>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</si>
  <si>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</si>
  <si>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</si>
  <si>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</si>
  <si>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</si>
  <si>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</si>
  <si>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</si>
  <si>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</si>
  <si>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</si>
  <si>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</si>
  <si>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</si>
  <si>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</si>
  <si>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</si>
  <si>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</si>
  <si>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</si>
  <si>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</si>
  <si>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</si>
  <si>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</si>
  <si>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</si>
  <si>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</si>
  <si>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</si>
  <si>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</si>
  <si>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</si>
  <si>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</si>
  <si>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</si>
  <si>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</si>
  <si>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</si>
  <si>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</si>
  <si>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</si>
  <si>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</si>
  <si>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</si>
  <si>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</si>
  <si>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</si>
  <si>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</si>
  <si>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</si>
  <si>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</si>
  <si>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</si>
  <si>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</si>
  <si>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</si>
  <si>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</si>
  <si>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</si>
  <si>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</si>
  <si>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</si>
  <si>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</si>
  <si>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</si>
  <si>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</si>
  <si>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</si>
  <si>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</si>
  <si>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</si>
  <si>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</si>
  <si>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</si>
  <si>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</si>
  <si>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</si>
  <si>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</si>
  <si>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</si>
  <si>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</si>
  <si>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</si>
  <si>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</si>
  <si>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</si>
  <si>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</si>
  <si>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</si>
  <si>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</si>
  <si>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</si>
  <si>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</si>
  <si>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</si>
  <si>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</si>
  <si>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</si>
  <si>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</si>
  <si>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</si>
  <si>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</si>
  <si>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</si>
  <si>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</si>
  <si>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</si>
  <si>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</si>
  <si>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</si>
  <si>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</si>
  <si>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</si>
  <si>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</si>
  <si>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</si>
  <si>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</si>
  <si>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</si>
  <si>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</si>
  <si>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</si>
  <si>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</si>
  <si>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</si>
  <si>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</si>
  <si>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</si>
  <si>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</si>
  <si>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</si>
  <si>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</si>
  <si>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</si>
  <si>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</si>
  <si>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</si>
  <si>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</si>
  <si>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</si>
  <si>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</si>
  <si>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</si>
  <si>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</si>
  <si>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</si>
  <si>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</si>
  <si>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</si>
  <si>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</si>
  <si>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</si>
  <si>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</si>
  <si>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</si>
  <si>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</si>
  <si>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</si>
  <si>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</si>
  <si>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</si>
  <si>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</si>
  <si>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</si>
  <si>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</si>
  <si>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</si>
  <si>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</si>
  <si>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</si>
  <si>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</si>
  <si>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</si>
  <si>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</si>
  <si>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</si>
  <si>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</si>
  <si>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</si>
  <si>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</si>
  <si>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</si>
  <si>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</si>
  <si>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</si>
  <si>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</si>
  <si>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</si>
  <si>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</si>
  <si>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</si>
  <si>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</si>
  <si>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</si>
  <si>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</si>
  <si>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</si>
  <si>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</si>
  <si>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</si>
  <si>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</si>
  <si>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</si>
  <si>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</si>
  <si>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</si>
  <si>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</si>
  <si>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</si>
  <si>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</si>
  <si>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</si>
  <si>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</si>
  <si>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</si>
  <si>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</si>
  <si>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</si>
  <si>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</si>
  <si>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</si>
  <si>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</si>
  <si>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</si>
  <si>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</si>
  <si>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</si>
  <si>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</si>
  <si>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</si>
  <si>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</si>
  <si>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</si>
  <si>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</si>
  <si>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</si>
  <si>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</si>
  <si>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</si>
  <si>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</si>
  <si>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</si>
  <si>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</si>
  <si>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</si>
  <si>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</si>
  <si>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</si>
  <si>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</si>
  <si>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</si>
  <si>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</si>
  <si>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</si>
  <si>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</si>
  <si>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</si>
  <si>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</si>
  <si>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</si>
  <si>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</si>
  <si>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</si>
  <si>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</si>
  <si>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</si>
  <si>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</si>
  <si>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</si>
  <si>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</si>
  <si>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</si>
  <si>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</si>
  <si>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</si>
  <si>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</si>
  <si>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</si>
  <si>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</si>
  <si>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</si>
  <si>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</si>
  <si>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</si>
  <si>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</si>
  <si>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</si>
  <si>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</si>
  <si>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</si>
  <si>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</si>
  <si>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</si>
  <si>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</si>
  <si>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</si>
  <si>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</si>
  <si>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</si>
  <si>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</si>
  <si>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</si>
  <si>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</si>
  <si>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</si>
  <si>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</si>
  <si>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</si>
  <si>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</si>
  <si>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</si>
  <si>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</si>
  <si>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</si>
  <si>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</si>
  <si>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</si>
  <si>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</si>
  <si>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</si>
  <si>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</si>
  <si>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</si>
  <si>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</si>
  <si>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</si>
  <si>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</si>
  <si>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</si>
  <si>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</si>
  <si>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</si>
  <si>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</si>
  <si>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</si>
  <si>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</si>
  <si>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</si>
  <si>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</si>
  <si>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</si>
  <si>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</si>
  <si>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</si>
  <si>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</si>
  <si>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</si>
  <si>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</si>
  <si>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</si>
  <si>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</si>
  <si>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</si>
  <si>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</si>
  <si>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</si>
  <si>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</si>
  <si>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</si>
  <si>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</si>
  <si>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</si>
  <si>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</si>
  <si>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</si>
  <si>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</si>
  <si>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</si>
  <si>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</si>
  <si>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</si>
  <si>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</si>
  <si>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</si>
  <si>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</si>
  <si>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</si>
  <si>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</si>
  <si>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</si>
  <si>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</si>
  <si>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</si>
  <si>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</si>
  <si>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</si>
  <si>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</si>
  <si>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</si>
  <si>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</si>
  <si>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</si>
  <si>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</si>
  <si>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</si>
  <si>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</si>
  <si>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</si>
  <si>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</si>
  <si>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</si>
  <si>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</si>
  <si>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</si>
  <si>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</si>
  <si>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</si>
  <si>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</si>
  <si>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</si>
  <si>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</si>
  <si>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</si>
  <si>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</si>
  <si>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</si>
  <si>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</si>
  <si>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</si>
  <si>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</si>
  <si>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</si>
  <si>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</si>
  <si>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</si>
  <si>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</si>
  <si>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</si>
  <si>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</si>
  <si>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</si>
  <si>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</si>
  <si>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</si>
  <si>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</si>
  <si>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</si>
  <si>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</si>
  <si>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</si>
  <si>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</si>
  <si>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</si>
  <si>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</si>
  <si>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</si>
  <si>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</si>
  <si>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</si>
  <si>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</si>
  <si>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</si>
  <si>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</si>
  <si>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</si>
  <si>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</si>
  <si>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</si>
  <si>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</si>
  <si>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</si>
  <si>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</si>
  <si>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</si>
  <si>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</si>
  <si>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</si>
  <si>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</si>
  <si>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</si>
  <si>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</si>
  <si>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</si>
  <si>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</si>
  <si>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</si>
  <si>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</si>
  <si>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</si>
  <si>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</si>
  <si>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</si>
  <si>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</si>
  <si>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</si>
  <si>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</si>
  <si>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</si>
  <si>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</si>
  <si>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</si>
  <si>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</si>
  <si>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</si>
  <si>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</si>
  <si>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</si>
  <si>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</si>
  <si>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</si>
  <si>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</si>
  <si>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</si>
  <si>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</si>
  <si>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</si>
  <si>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</si>
  <si>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</si>
  <si>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</si>
  <si>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</si>
  <si>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</si>
  <si>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</si>
  <si>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</si>
  <si>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</si>
  <si>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</si>
  <si>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</si>
  <si>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</si>
  <si>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</si>
  <si>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</si>
  <si>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</si>
  <si>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</si>
  <si>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</si>
  <si>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</si>
  <si>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</si>
  <si>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</si>
  <si>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</si>
  <si>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</si>
  <si>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</si>
  <si>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</si>
  <si>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</si>
  <si>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</si>
  <si>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</si>
  <si>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</si>
  <si>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</si>
  <si>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</si>
  <si>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</si>
  <si>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</si>
  <si>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</si>
  <si>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</si>
  <si>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</si>
  <si>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</si>
  <si>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</si>
  <si>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</si>
  <si>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</si>
  <si>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</si>
  <si>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</si>
  <si>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</si>
  <si>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</si>
  <si>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</si>
  <si>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</si>
  <si>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</si>
  <si>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</si>
  <si>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</si>
  <si>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</si>
  <si>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</si>
  <si>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</si>
  <si>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</si>
  <si>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</si>
  <si>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</si>
  <si>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</si>
  <si>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</si>
  <si>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</si>
  <si>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</si>
  <si>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</si>
  <si>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</si>
  <si>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</si>
  <si>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</si>
  <si>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</si>
  <si>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</si>
  <si>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</si>
  <si>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</si>
  <si>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</si>
  <si>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</si>
  <si>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</si>
  <si>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</si>
  <si>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</si>
  <si>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</si>
  <si>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</si>
  <si>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</si>
  <si>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</si>
  <si>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</si>
  <si>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</si>
  <si>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</si>
  <si>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</si>
  <si>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</si>
  <si>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</si>
  <si>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</si>
  <si>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</si>
  <si>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</si>
  <si>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</si>
  <si>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</si>
  <si>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</si>
  <si>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</si>
  <si>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</si>
  <si>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</si>
  <si>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</si>
  <si>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</si>
  <si>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</si>
  <si>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</si>
  <si>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</si>
  <si>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</si>
  <si>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</si>
  <si>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</si>
  <si>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</si>
  <si>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</si>
  <si>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</si>
  <si>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</si>
  <si>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</si>
  <si>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</si>
  <si>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</si>
  <si>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</si>
  <si>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</si>
  <si>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</si>
  <si>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</si>
  <si>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</si>
  <si>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</si>
  <si>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</si>
  <si>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</si>
  <si>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</si>
  <si>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</si>
  <si>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</si>
  <si>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</si>
  <si>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</si>
  <si>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</si>
  <si>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</si>
  <si>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</si>
  <si>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</si>
  <si>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</si>
  <si>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</si>
  <si>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</si>
  <si>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</si>
  <si>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</si>
  <si>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</si>
  <si>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</si>
  <si>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</si>
  <si>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</si>
  <si>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</si>
  <si>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</si>
  <si>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</si>
  <si>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</si>
  <si>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</si>
  <si>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</si>
  <si>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</si>
  <si>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</si>
  <si>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</si>
  <si>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</si>
  <si>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</si>
  <si>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</si>
  <si>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</si>
  <si>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</si>
  <si>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</si>
  <si>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</si>
  <si>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</si>
  <si>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</si>
  <si>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</si>
  <si>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</si>
  <si>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</si>
  <si>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</si>
  <si>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</si>
  <si>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</si>
  <si>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</si>
  <si>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</si>
  <si>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</si>
  <si>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</si>
  <si>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</si>
  <si>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</si>
  <si>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</si>
  <si>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</si>
  <si>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</si>
  <si>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</si>
  <si>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</si>
  <si>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</si>
  <si>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</si>
  <si>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</si>
  <si>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</si>
  <si>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</si>
  <si>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</si>
  <si>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</si>
  <si>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</si>
  <si>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</si>
  <si>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</si>
  <si>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</si>
  <si>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</si>
  <si>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</si>
  <si>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</si>
  <si>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</si>
  <si>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</si>
  <si>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</si>
  <si>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</si>
  <si>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</si>
  <si>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</si>
  <si>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</si>
  <si>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</si>
  <si>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</si>
  <si>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</si>
  <si>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</si>
  <si>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</si>
  <si>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</si>
  <si>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</si>
  <si>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</si>
  <si>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</si>
  <si>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</si>
  <si>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</si>
  <si>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</si>
  <si>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</si>
  <si>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</si>
  <si>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</si>
  <si>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</si>
  <si>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</si>
  <si>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</si>
  <si>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</si>
  <si>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</si>
  <si>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</si>
  <si>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</si>
  <si>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</si>
  <si>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</si>
  <si>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</si>
  <si>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</si>
  <si>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</si>
  <si>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</si>
  <si>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</si>
  <si>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</si>
  <si>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</si>
  <si>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</si>
  <si>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</si>
  <si>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</si>
  <si>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</si>
  <si>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</si>
  <si>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</si>
  <si>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</si>
  <si>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</si>
  <si>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</si>
  <si>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</si>
  <si>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</si>
  <si>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</si>
  <si>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</si>
  <si>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</si>
  <si>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</si>
  <si>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</si>
  <si>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</si>
  <si>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</si>
  <si>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</si>
  <si>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</si>
  <si>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</si>
  <si>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</si>
  <si>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</si>
  <si>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</si>
  <si>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</si>
  <si>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</si>
  <si>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</si>
  <si>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</si>
  <si>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</si>
  <si>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</si>
  <si>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</si>
  <si>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</si>
  <si>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</si>
  <si>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</si>
  <si>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</si>
  <si>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</si>
  <si>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</si>
  <si>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</si>
  <si>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</si>
  <si>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</si>
  <si>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</si>
  <si>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</si>
  <si>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</si>
  <si>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</si>
  <si>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</si>
  <si>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</si>
  <si>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</si>
  <si>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</si>
  <si>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</si>
  <si>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</si>
  <si>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</si>
  <si>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</si>
  <si>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</si>
  <si>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</si>
  <si>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</si>
  <si>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</si>
  <si>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</si>
  <si>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</si>
  <si>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</si>
  <si>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</si>
  <si>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</si>
  <si>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</si>
  <si>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</si>
  <si>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</si>
  <si>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</si>
  <si>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</si>
  <si>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</si>
  <si>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</si>
  <si>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</si>
  <si>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</si>
  <si>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</si>
  <si>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</si>
  <si>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</si>
  <si>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</si>
  <si>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</si>
  <si>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</si>
  <si>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</si>
  <si>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</si>
  <si>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</si>
  <si>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</si>
  <si>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</si>
  <si>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</si>
  <si>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</si>
  <si>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</si>
  <si>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</si>
  <si>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</si>
  <si>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</si>
  <si>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</si>
  <si>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</si>
  <si>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</si>
  <si>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</si>
  <si>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</si>
  <si>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</si>
  <si>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</si>
  <si>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</si>
  <si>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</si>
  <si>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</si>
  <si>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</si>
  <si>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</si>
  <si>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</si>
  <si>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</si>
  <si>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</si>
  <si>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</si>
  <si>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</si>
  <si>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</si>
  <si>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</si>
  <si>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</si>
  <si>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</si>
  <si>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</si>
  <si>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</si>
  <si>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</si>
  <si>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</si>
  <si>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</si>
  <si>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</si>
  <si>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</si>
  <si>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</si>
  <si>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</si>
  <si>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</si>
  <si>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</si>
  <si>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</si>
  <si>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</si>
  <si>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</si>
  <si>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</si>
  <si>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</si>
  <si>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</si>
  <si>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</si>
  <si>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</si>
  <si>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</si>
  <si>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</si>
  <si>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</si>
  <si>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</si>
  <si>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</si>
  <si>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</si>
  <si>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</si>
  <si>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</si>
  <si>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</si>
  <si>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</si>
  <si>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</si>
  <si>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</si>
  <si>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</si>
  <si>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</si>
  <si>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</si>
  <si>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</si>
  <si>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</si>
  <si>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</si>
  <si>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</si>
  <si>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</si>
  <si>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</si>
  <si>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</si>
  <si>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</si>
  <si>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</si>
  <si>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</si>
  <si>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</si>
  <si>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</si>
  <si>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</si>
  <si>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</si>
  <si>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</si>
  <si>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</si>
  <si>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</si>
  <si>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</si>
  <si>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</si>
  <si>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</si>
  <si>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</si>
  <si>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</si>
  <si>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</si>
  <si>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</si>
  <si>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</si>
  <si>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</si>
  <si>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</si>
  <si>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</si>
  <si>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</si>
  <si>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</si>
  <si>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</si>
  <si>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</si>
  <si>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</si>
  <si>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</si>
  <si>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</si>
  <si>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</si>
  <si>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</si>
  <si>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</si>
  <si>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</si>
  <si>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</si>
  <si>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</si>
  <si>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</si>
  <si>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</si>
  <si>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</si>
  <si>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</si>
  <si>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</si>
  <si>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</si>
  <si>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</si>
  <si>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</si>
  <si>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</si>
  <si>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</si>
  <si>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</si>
  <si>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</si>
  <si>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</si>
  <si>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</si>
  <si>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</si>
  <si>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</si>
  <si>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</si>
  <si>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</si>
  <si>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</si>
  <si>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</si>
  <si>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</si>
  <si>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</si>
  <si>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</si>
  <si>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</si>
  <si>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</si>
  <si>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</si>
  <si>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</si>
  <si>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</si>
  <si>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</si>
  <si>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</si>
  <si>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</si>
  <si>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</si>
  <si>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</si>
  <si>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</si>
  <si>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</si>
  <si>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</si>
  <si>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</si>
  <si>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</si>
  <si>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</si>
  <si>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</si>
  <si>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</si>
  <si>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</si>
  <si>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</si>
  <si>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</si>
  <si>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</si>
  <si>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</si>
  <si>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</si>
  <si>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</si>
  <si>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</si>
  <si>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</si>
  <si>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</si>
  <si>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</si>
  <si>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</si>
  <si>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</si>
  <si>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</si>
  <si>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</si>
  <si>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</si>
  <si>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</si>
  <si>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</si>
  <si>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</si>
  <si>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</si>
  <si>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</si>
  <si>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</si>
  <si>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</si>
  <si>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</si>
  <si>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</si>
  <si>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</si>
  <si>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</si>
  <si>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</si>
  <si>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</si>
  <si>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</si>
  <si>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</si>
  <si>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</si>
  <si>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</si>
  <si>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</si>
  <si>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</si>
  <si>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</si>
  <si>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</si>
  <si>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</si>
  <si>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</si>
  <si>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</si>
  <si>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</si>
  <si>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</si>
  <si>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</si>
  <si>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</si>
  <si>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</si>
  <si>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</si>
  <si>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</si>
  <si>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</si>
  <si>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</si>
  <si>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</si>
  <si>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</si>
  <si>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</si>
  <si>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</si>
  <si>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</si>
  <si>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</si>
  <si>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</si>
  <si>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</si>
  <si>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</si>
  <si>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</si>
  <si>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</si>
  <si>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</si>
  <si>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</si>
  <si>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</si>
  <si>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</si>
  <si>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</si>
  <si>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</si>
  <si>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</si>
  <si>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</si>
  <si>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</si>
  <si>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</si>
  <si>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</si>
  <si>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</si>
  <si>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</si>
  <si>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</si>
  <si>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</si>
  <si>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</si>
  <si>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</si>
  <si>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</si>
  <si>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</si>
  <si>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</si>
  <si>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</si>
  <si>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</si>
  <si>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</si>
  <si>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</si>
  <si>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</si>
  <si>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</si>
  <si>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</si>
  <si>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</si>
  <si>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</si>
  <si>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</si>
  <si>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</si>
  <si>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</si>
  <si>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</si>
  <si>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</si>
  <si>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</si>
  <si>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</si>
  <si>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</si>
  <si>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</si>
  <si>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</si>
  <si>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</si>
  <si>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</si>
  <si>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</si>
  <si>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</si>
  <si>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</si>
  <si>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</si>
  <si>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</si>
  <si>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</si>
  <si>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</si>
  <si>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</si>
  <si>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</si>
  <si>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</si>
  <si>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</si>
  <si>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</si>
  <si>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</si>
  <si>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</si>
  <si>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</si>
  <si>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</si>
  <si>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</si>
  <si>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</si>
  <si>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</si>
  <si>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</si>
  <si>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</si>
  <si>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</si>
  <si>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</si>
  <si>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</si>
  <si>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</si>
  <si>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</si>
  <si>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</si>
  <si>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</si>
  <si>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</si>
  <si>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</si>
  <si>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</si>
  <si>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</si>
  <si>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</si>
  <si>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</si>
  <si>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</si>
  <si>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</si>
  <si>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</si>
  <si>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</si>
  <si>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</si>
  <si>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</si>
  <si>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</si>
  <si>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</si>
  <si>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</si>
  <si>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</si>
  <si>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</si>
  <si>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</si>
  <si>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</si>
  <si>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</si>
  <si>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</si>
  <si>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</si>
  <si>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</si>
  <si>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</si>
  <si>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</si>
  <si>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</si>
  <si>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</si>
  <si>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</si>
  <si>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</si>
  <si>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</si>
  <si>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</si>
  <si>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</si>
  <si>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</si>
  <si>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</si>
  <si>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</si>
  <si>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</si>
  <si>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</si>
  <si>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</si>
  <si>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</si>
  <si>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</si>
  <si>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</si>
  <si>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</si>
  <si>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</si>
  <si>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</si>
  <si>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</si>
  <si>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</si>
  <si>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</si>
  <si>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</si>
  <si>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</si>
  <si>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</si>
  <si>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</si>
  <si>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</si>
  <si>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</si>
  <si>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</si>
  <si>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</si>
  <si>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</si>
  <si>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</si>
  <si>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</si>
  <si>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</si>
  <si>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</si>
  <si>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</si>
  <si>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</si>
  <si>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</si>
  <si>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</si>
  <si>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</si>
  <si>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</si>
  <si>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</si>
  <si>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</si>
  <si>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</si>
  <si>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</si>
  <si>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</si>
  <si>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</si>
  <si>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</si>
  <si>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</si>
  <si>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</si>
  <si>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</si>
  <si>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</si>
  <si>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</si>
  <si>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</si>
  <si>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</si>
  <si>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</si>
  <si>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</si>
  <si>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</si>
  <si>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</si>
  <si>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</si>
  <si>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</si>
  <si>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</si>
  <si>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</si>
  <si>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</si>
  <si>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</si>
  <si>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</si>
  <si>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</si>
  <si>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</si>
  <si>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</si>
  <si>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</si>
  <si>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</si>
  <si>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</si>
  <si>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</si>
  <si>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</si>
  <si>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</si>
  <si>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</si>
  <si>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</si>
  <si>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</si>
  <si>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</si>
  <si>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</si>
  <si>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</si>
  <si>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</si>
  <si>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</si>
  <si>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</si>
  <si>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</si>
  <si>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</si>
  <si>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</si>
  <si>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</si>
  <si>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</si>
  <si>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</si>
  <si>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</si>
  <si>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</si>
  <si>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</si>
  <si>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</si>
  <si>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</si>
  <si>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</si>
  <si>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</si>
  <si>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</si>
  <si>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</si>
  <si>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</si>
  <si>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</si>
  <si>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</si>
  <si>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</si>
  <si>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</si>
  <si>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</si>
  <si>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</si>
  <si>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</si>
  <si>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</si>
  <si>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</si>
  <si>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</si>
  <si>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</si>
  <si>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</si>
  <si>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</si>
  <si>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</si>
  <si>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</si>
  <si>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</si>
  <si>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</si>
  <si>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</si>
  <si>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</si>
  <si>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</si>
  <si>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</si>
  <si>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</si>
  <si>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</si>
  <si>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</si>
  <si>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</si>
  <si>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</si>
  <si>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</si>
  <si>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</si>
  <si>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</si>
  <si>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</si>
  <si>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</si>
  <si>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</si>
  <si>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</si>
  <si>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</si>
  <si>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</si>
  <si>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</si>
  <si>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</si>
  <si>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</si>
  <si>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</si>
  <si>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</si>
  <si>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</si>
  <si>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</si>
  <si>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</si>
  <si>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</si>
  <si>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</si>
  <si>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</si>
  <si>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</si>
  <si>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</si>
  <si>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</si>
  <si>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</si>
  <si>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</si>
  <si>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</si>
  <si>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</si>
  <si>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</si>
  <si>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</si>
  <si>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</si>
  <si>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</si>
  <si>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</si>
  <si>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</si>
  <si>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</si>
  <si>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</si>
  <si>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</si>
  <si>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</si>
  <si>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</si>
  <si>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</si>
  <si>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</si>
  <si>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</si>
  <si>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</si>
  <si>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</si>
  <si>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</si>
  <si>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</si>
  <si>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</si>
  <si>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</si>
  <si>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</si>
  <si>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</si>
  <si>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</si>
  <si>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</si>
  <si>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</si>
  <si>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</si>
  <si>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</si>
  <si>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</si>
  <si>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</si>
  <si>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</si>
  <si>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</si>
  <si>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</si>
  <si>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</si>
  <si>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</si>
  <si>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</si>
  <si>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</si>
  <si>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</si>
  <si>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</si>
  <si>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</si>
  <si>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</si>
  <si>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</si>
  <si>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</si>
  <si>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</si>
  <si>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</si>
  <si>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</si>
  <si>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</si>
  <si>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</si>
  <si>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</si>
  <si>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</si>
  <si>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</si>
  <si>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</si>
  <si>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</si>
  <si>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</si>
  <si>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</si>
  <si>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</si>
  <si>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</si>
  <si>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</si>
  <si>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</si>
  <si>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</si>
  <si>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</si>
  <si>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</si>
  <si>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</si>
  <si>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</si>
  <si>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</si>
  <si>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</si>
  <si>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</si>
  <si>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</si>
  <si>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</si>
  <si>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</si>
  <si>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</si>
  <si>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</si>
  <si>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</si>
  <si>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</si>
  <si>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</si>
  <si>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</si>
  <si>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</si>
  <si>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</si>
  <si>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</si>
  <si>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</si>
  <si>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</si>
  <si>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</si>
  <si>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</si>
  <si>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</si>
  <si>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</si>
  <si>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</si>
  <si>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</si>
  <si>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</si>
  <si>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</si>
  <si>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</si>
  <si>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</si>
  <si>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</si>
  <si>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</si>
  <si>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</si>
  <si>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</si>
  <si>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</si>
  <si>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</si>
  <si>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</si>
  <si>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</si>
  <si>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</si>
  <si>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</si>
  <si>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</si>
  <si>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</si>
  <si>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</si>
  <si>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</si>
  <si>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</si>
  <si>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</si>
  <si>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</si>
  <si>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</si>
  <si>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</si>
  <si>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</si>
  <si>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</si>
  <si>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</si>
  <si>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</si>
  <si>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</si>
  <si>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</si>
  <si>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</si>
  <si>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</si>
  <si>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</si>
  <si>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</si>
  <si>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</si>
  <si>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</si>
  <si>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</si>
  <si>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</si>
  <si>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</si>
  <si>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</si>
  <si>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</si>
  <si>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</si>
  <si>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</si>
  <si>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</si>
  <si>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</si>
  <si>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</si>
  <si>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</si>
  <si>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</si>
  <si>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</si>
  <si>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</si>
  <si>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</si>
  <si>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</si>
  <si>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</si>
  <si>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</si>
  <si>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</si>
  <si>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</si>
  <si>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</si>
  <si>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</si>
  <si>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</si>
  <si>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</si>
  <si>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</si>
  <si>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</si>
  <si>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</si>
  <si>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</si>
  <si>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</si>
  <si>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</si>
  <si>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</si>
  <si>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</si>
  <si>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</si>
  <si>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</si>
  <si>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</si>
  <si>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</si>
  <si>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</si>
  <si>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</si>
  <si>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</si>
  <si>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</si>
  <si>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</si>
  <si>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</si>
  <si>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</si>
  <si>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</si>
  <si>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</si>
  <si>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</si>
  <si>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</si>
  <si>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</si>
  <si>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</si>
  <si>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</si>
  <si>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</si>
  <si>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</si>
  <si>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</si>
  <si>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</si>
  <si>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</si>
  <si>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</si>
  <si>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</si>
  <si>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</si>
  <si>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</si>
  <si>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</si>
  <si>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</si>
  <si>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</si>
  <si>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</si>
  <si>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</si>
  <si>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</si>
  <si>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</si>
  <si>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</si>
  <si>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</si>
  <si>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</si>
  <si>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</si>
  <si>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</si>
  <si>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</si>
  <si>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</si>
  <si>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</si>
  <si>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</si>
  <si>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</si>
  <si>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</si>
  <si>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</si>
  <si>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</si>
  <si>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</si>
  <si>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</si>
  <si>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</si>
  <si>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</si>
  <si>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</si>
  <si>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</si>
  <si>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</si>
  <si>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</si>
  <si>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</si>
  <si>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</si>
  <si>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</si>
  <si>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</si>
  <si>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</si>
  <si>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</si>
  <si>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</si>
  <si>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</si>
  <si>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</si>
  <si>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</si>
  <si>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</si>
  <si>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</si>
  <si>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</si>
  <si>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</si>
  <si>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</si>
  <si>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</si>
  <si>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</si>
  <si>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</si>
  <si>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</si>
  <si>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</si>
  <si>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</si>
  <si>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</si>
  <si>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</si>
  <si>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</si>
  <si>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</si>
  <si>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</si>
  <si>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</si>
  <si>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</si>
  <si>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</si>
  <si>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</si>
  <si>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</si>
  <si>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</si>
  <si>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</si>
  <si>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</si>
  <si>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</si>
  <si>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</si>
  <si>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</si>
  <si>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</si>
  <si>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</si>
  <si>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</si>
  <si>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</si>
  <si>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</si>
  <si>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</si>
  <si>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</si>
  <si>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</si>
  <si>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</si>
  <si>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</si>
  <si>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</si>
  <si>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</si>
  <si>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</si>
  <si>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</si>
  <si>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</si>
  <si>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</si>
  <si>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</si>
  <si>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</si>
  <si>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</si>
  <si>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</si>
  <si>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</si>
  <si>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</si>
  <si>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</si>
  <si>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</si>
  <si>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</si>
  <si>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</si>
  <si>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</si>
  <si>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</si>
  <si>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</si>
  <si>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</si>
  <si>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</si>
  <si>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</si>
  <si>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</si>
  <si>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</si>
  <si>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</si>
  <si>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</si>
  <si>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</si>
  <si>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</si>
  <si>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</si>
  <si>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</si>
  <si>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</si>
  <si>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</si>
  <si>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</si>
  <si>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</si>
  <si>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</si>
  <si>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</si>
  <si>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</si>
  <si>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</si>
  <si>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</si>
  <si>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</si>
  <si>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</si>
  <si>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</si>
  <si>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</si>
  <si>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</si>
  <si>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</si>
  <si>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</si>
  <si>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</si>
  <si>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</si>
  <si>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</si>
  <si>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</si>
  <si>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</si>
  <si>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</si>
  <si>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</si>
  <si>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</si>
  <si>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</si>
  <si>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</si>
  <si>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</si>
  <si>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</si>
  <si>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</si>
  <si>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</si>
  <si>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</si>
  <si>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</si>
  <si>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</si>
  <si>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</si>
  <si>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</si>
  <si>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</si>
  <si>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</si>
  <si>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</si>
  <si>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</si>
  <si>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</si>
  <si>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</si>
  <si>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</si>
  <si>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</si>
  <si>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</si>
  <si>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</si>
  <si>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</si>
  <si>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</si>
  <si>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</si>
  <si>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</si>
  <si>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</si>
  <si>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</si>
  <si>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</si>
  <si>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</si>
  <si>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</si>
  <si>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</si>
  <si>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</si>
  <si>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</si>
  <si>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</si>
  <si>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</si>
  <si>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</si>
  <si>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</si>
  <si>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</si>
  <si>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</si>
  <si>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</si>
  <si>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</si>
  <si>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</si>
  <si>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</si>
  <si>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</si>
  <si>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</si>
  <si>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</si>
  <si>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</si>
  <si>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</si>
  <si>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</si>
  <si>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</si>
  <si>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</si>
  <si>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</si>
  <si>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</si>
  <si>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</si>
  <si>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</si>
  <si>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</si>
  <si>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</si>
  <si>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</si>
  <si>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</si>
  <si>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</si>
  <si>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</si>
  <si>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</si>
  <si>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</si>
  <si>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</si>
  <si>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</si>
  <si>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</si>
  <si>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</si>
  <si>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</si>
  <si>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</si>
  <si>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</si>
  <si>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</si>
  <si>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</si>
  <si>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</si>
  <si>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</si>
  <si>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</si>
  <si>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</si>
  <si>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</si>
  <si>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</si>
  <si>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</si>
  <si>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</si>
  <si>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</si>
  <si>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</si>
  <si>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</si>
  <si>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</si>
  <si>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</si>
  <si>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</si>
  <si>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</si>
  <si>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</si>
  <si>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</si>
  <si>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</si>
  <si>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</si>
  <si>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</si>
  <si>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</si>
  <si>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</si>
  <si>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</si>
  <si>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</si>
  <si>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</si>
  <si>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</si>
  <si>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</si>
  <si>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</si>
  <si>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</si>
  <si>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</si>
  <si>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</si>
  <si>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</si>
  <si>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</si>
  <si>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</si>
  <si>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</si>
  <si>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</si>
  <si>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</si>
  <si>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</si>
  <si>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</si>
  <si>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</si>
  <si>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</si>
  <si>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</si>
  <si>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</si>
  <si>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</si>
  <si>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</si>
  <si>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</si>
  <si>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</si>
  <si>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</si>
  <si>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</si>
  <si>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</si>
  <si>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</si>
  <si>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</si>
  <si>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</si>
  <si>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</si>
  <si>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</si>
  <si>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</si>
  <si>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</si>
  <si>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</si>
  <si>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</si>
  <si>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</si>
  <si>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</si>
  <si>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</si>
  <si>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</si>
  <si>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</si>
  <si>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</si>
  <si>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</si>
  <si>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</si>
  <si>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</si>
  <si>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</si>
  <si>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</si>
  <si>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</si>
  <si>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</si>
  <si>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</si>
  <si>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</si>
  <si>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</si>
  <si>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</si>
  <si>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</si>
  <si>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</si>
  <si>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</si>
  <si>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</si>
  <si>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</si>
  <si>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</si>
  <si>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</si>
  <si>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</si>
  <si>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</si>
  <si>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</si>
  <si>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</si>
  <si>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</si>
  <si>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</si>
  <si>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</si>
  <si>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</si>
  <si>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</si>
  <si>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</si>
  <si>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</si>
  <si>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</si>
  <si>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</si>
  <si>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</si>
  <si>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</si>
  <si>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</si>
  <si>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</si>
  <si>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</si>
  <si>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</si>
  <si>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</si>
  <si>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</si>
  <si>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</si>
  <si>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</si>
  <si>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</si>
  <si>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</si>
  <si>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</si>
  <si>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</si>
  <si>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</si>
  <si>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</si>
  <si>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</si>
  <si>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</si>
  <si>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</si>
  <si>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</si>
  <si>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</si>
  <si>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</si>
  <si>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</si>
  <si>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</si>
  <si>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</si>
  <si>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</si>
  <si>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</si>
  <si>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</si>
  <si>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</si>
  <si>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</si>
  <si>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</si>
  <si>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</si>
  <si>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</si>
  <si>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</si>
  <si>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</si>
  <si>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</si>
  <si>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</si>
  <si>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</si>
  <si>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</si>
  <si>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</si>
  <si>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</si>
  <si>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</si>
  <si>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</si>
  <si>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</si>
  <si>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</si>
  <si>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</si>
  <si>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</si>
  <si>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</si>
  <si>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</si>
  <si>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</si>
  <si>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</si>
  <si>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</si>
  <si>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</si>
  <si>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</si>
  <si>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</si>
  <si>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</si>
  <si>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</si>
  <si>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</si>
  <si>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</si>
  <si>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</si>
  <si>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</si>
  <si>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</si>
  <si>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</si>
  <si>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</si>
  <si>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</si>
  <si>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</si>
  <si>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</si>
  <si>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</si>
  <si>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</si>
  <si>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</si>
  <si>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</si>
  <si>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</si>
  <si>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</si>
  <si>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</si>
  <si>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</si>
  <si>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</si>
  <si>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</si>
  <si>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</si>
  <si>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</si>
  <si>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</si>
  <si>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</si>
  <si>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</si>
  <si>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</si>
  <si>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</si>
  <si>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</si>
  <si>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</si>
  <si>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</si>
  <si>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</si>
  <si>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</si>
  <si>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</si>
  <si>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</si>
  <si>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</si>
  <si>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</si>
  <si>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</si>
  <si>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</si>
  <si>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</si>
  <si>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</si>
  <si>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</si>
  <si>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</si>
  <si>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</si>
  <si>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</si>
  <si>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</si>
  <si>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</si>
  <si>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</si>
  <si>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</si>
  <si>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</si>
  <si>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</si>
  <si>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</si>
  <si>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</si>
  <si>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</si>
  <si>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</si>
  <si>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</si>
  <si>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</si>
  <si>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</si>
  <si>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</si>
  <si>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</si>
  <si>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</si>
  <si>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</si>
  <si>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</si>
  <si>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</si>
  <si>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</si>
  <si>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</si>
  <si>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</si>
  <si>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</si>
  <si>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</si>
  <si>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</si>
  <si>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</si>
  <si>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</si>
  <si>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</si>
  <si>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</si>
  <si>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</si>
  <si>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</si>
  <si>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</si>
  <si>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</si>
  <si>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</si>
  <si>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</si>
  <si>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</si>
  <si>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</si>
  <si>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</si>
  <si>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</si>
  <si>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</si>
  <si>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</si>
  <si>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</si>
  <si>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</si>
  <si>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</si>
  <si>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</si>
  <si>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</si>
  <si>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</si>
  <si>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</si>
  <si>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</si>
  <si>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</si>
  <si>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</si>
  <si>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</si>
  <si>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</si>
  <si>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</si>
  <si>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</si>
  <si>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</si>
  <si>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</si>
  <si>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</si>
  <si>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</si>
  <si>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</si>
  <si>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</si>
  <si>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</si>
  <si>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</si>
  <si>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</si>
  <si>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</si>
  <si>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</si>
  <si>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</si>
  <si>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</si>
  <si>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</si>
  <si>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</si>
  <si>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</si>
  <si>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</si>
  <si>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</si>
  <si>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</si>
  <si>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</si>
  <si>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</si>
  <si>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</si>
  <si>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</si>
  <si>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</si>
  <si>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</si>
  <si>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</si>
  <si>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</si>
  <si>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</si>
  <si>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</si>
  <si>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</si>
  <si>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</si>
  <si>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</si>
  <si>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</si>
  <si>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</si>
  <si>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</si>
  <si>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</si>
  <si>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</si>
  <si>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</si>
  <si>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</si>
  <si>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</si>
  <si>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</si>
  <si>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</si>
  <si>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</si>
  <si>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</si>
  <si>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</si>
  <si>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</si>
  <si>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</si>
  <si>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</si>
  <si>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</si>
  <si>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</si>
  <si>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</si>
  <si>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</si>
  <si>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</si>
  <si>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</si>
  <si>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</si>
  <si>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</si>
  <si>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</si>
  <si>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</si>
  <si>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</si>
  <si>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</si>
  <si>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</si>
  <si>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</si>
  <si>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</si>
  <si>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</si>
  <si>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</si>
  <si>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</si>
  <si>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</si>
  <si>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</si>
  <si>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</si>
  <si>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</si>
  <si>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</si>
  <si>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</si>
  <si>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</si>
  <si>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</si>
  <si>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</si>
  <si>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</si>
  <si>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</si>
  <si>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</si>
  <si>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</si>
  <si>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</si>
  <si>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</si>
  <si>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</si>
  <si>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</si>
  <si>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</si>
  <si>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</si>
  <si>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</si>
  <si>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</si>
  <si>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</si>
  <si>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</si>
  <si>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</si>
  <si>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</si>
  <si>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</si>
  <si>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</si>
  <si>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</si>
  <si>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</si>
  <si>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</si>
  <si>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</si>
  <si>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</si>
  <si>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</si>
  <si>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</si>
  <si>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</si>
  <si>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</si>
  <si>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</si>
  <si>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</si>
  <si>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</si>
  <si>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</si>
  <si>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</si>
  <si>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</si>
  <si>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</si>
  <si>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</si>
  <si>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</si>
  <si>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</si>
  <si>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</si>
  <si>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</si>
  <si>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</si>
  <si>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</si>
  <si>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</si>
  <si>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</si>
  <si>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</si>
  <si>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</si>
  <si>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</si>
  <si>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</si>
  <si>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</si>
  <si>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</si>
  <si>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</si>
  <si>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</si>
  <si>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</si>
  <si>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</si>
  <si>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</si>
  <si>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</si>
  <si>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</si>
  <si>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</si>
  <si>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</si>
  <si>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</si>
  <si>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</si>
  <si>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</si>
  <si>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</si>
  <si>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</si>
  <si>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</si>
  <si>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</si>
  <si>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</si>
  <si>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</si>
  <si>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</si>
  <si>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</si>
  <si>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</si>
  <si>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</si>
  <si>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</si>
  <si>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</si>
  <si>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</si>
  <si>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</si>
  <si>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</si>
  <si>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</si>
  <si>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</si>
  <si>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</si>
  <si>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</si>
  <si>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</si>
  <si>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</si>
  <si>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</si>
  <si>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</si>
  <si>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</si>
  <si>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</si>
  <si>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</si>
  <si>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</si>
  <si>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</si>
  <si>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</si>
  <si>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</si>
  <si>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</si>
  <si>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</si>
  <si>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</si>
  <si>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</si>
  <si>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</si>
  <si>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</si>
  <si>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</si>
  <si>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</si>
  <si>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</si>
  <si>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</si>
  <si>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</si>
  <si>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</si>
  <si>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</si>
  <si>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</si>
  <si>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</si>
  <si>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</si>
  <si>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</si>
  <si>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</si>
  <si>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</si>
  <si>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</si>
  <si>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</si>
  <si>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</si>
  <si>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</si>
  <si>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</si>
  <si>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</si>
  <si>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</si>
  <si>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</si>
  <si>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</si>
  <si>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</si>
  <si>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</si>
  <si>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</si>
  <si>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</si>
  <si>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</si>
  <si>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</si>
  <si>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</si>
  <si>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</si>
  <si>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</si>
  <si>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</si>
  <si>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</si>
  <si>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</si>
  <si>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</si>
  <si>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</si>
  <si>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</si>
  <si>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</si>
  <si>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</si>
  <si>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</si>
  <si>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</si>
  <si>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</si>
  <si>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</si>
  <si>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</si>
  <si>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</si>
  <si>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</si>
  <si>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</si>
  <si>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</si>
  <si>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</si>
  <si>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</si>
  <si>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</si>
  <si>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</si>
  <si>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</si>
  <si>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</si>
  <si>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</si>
  <si>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</si>
  <si>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</si>
  <si>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</si>
  <si>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</si>
  <si>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</si>
  <si>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</si>
  <si>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</si>
  <si>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</si>
  <si>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</si>
  <si>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</si>
  <si>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</si>
  <si>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</si>
  <si>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</si>
  <si>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</si>
  <si>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</si>
  <si>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</si>
  <si>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</si>
  <si>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</si>
  <si>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</si>
  <si>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</si>
  <si>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</si>
  <si>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</si>
  <si>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</si>
  <si>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</si>
  <si>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</si>
  <si>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</si>
  <si>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</si>
  <si>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</si>
  <si>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</si>
  <si>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</si>
  <si>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</si>
  <si>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</si>
  <si>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</si>
  <si>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</si>
  <si>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</si>
  <si>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</si>
  <si>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</si>
  <si>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</si>
  <si>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</si>
  <si>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</si>
  <si>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</si>
  <si>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</si>
  <si>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</si>
  <si>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</si>
  <si>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</si>
  <si>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</si>
  <si>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</si>
  <si>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</si>
  <si>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</si>
  <si>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</si>
  <si>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</si>
  <si>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</si>
  <si>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</si>
  <si>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</si>
  <si>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</si>
  <si>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</si>
  <si>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</si>
  <si>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</si>
  <si>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</si>
  <si>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</si>
  <si>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</si>
  <si>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</si>
  <si>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</si>
  <si>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</si>
  <si>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</si>
  <si>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</si>
  <si>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</si>
  <si>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</si>
  <si>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</si>
  <si>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</si>
  <si>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</si>
  <si>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</si>
  <si>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</si>
  <si>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</si>
  <si>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</si>
  <si>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</si>
  <si>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</si>
  <si>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</si>
  <si>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</si>
  <si>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</si>
  <si>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</si>
  <si>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</si>
  <si>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</si>
  <si>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</si>
  <si>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</si>
  <si>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</si>
  <si>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</si>
  <si>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</si>
  <si>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</si>
  <si>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</si>
  <si>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</si>
  <si>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</si>
  <si>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</si>
  <si>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</si>
  <si>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</si>
  <si>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</si>
  <si>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</si>
  <si>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</si>
  <si>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</si>
  <si>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</si>
  <si>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</si>
  <si>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</si>
  <si>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</si>
  <si>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</si>
  <si>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</si>
  <si>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</si>
  <si>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</si>
  <si>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</si>
  <si>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</si>
  <si>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</si>
  <si>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</si>
  <si>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</si>
  <si>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</si>
  <si>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</si>
  <si>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</si>
  <si>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</si>
  <si>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</si>
  <si>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</si>
  <si>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</si>
  <si>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</si>
  <si>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</si>
  <si>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</si>
  <si>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</si>
  <si>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</si>
  <si>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</si>
  <si>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</si>
  <si>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</si>
  <si>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</si>
  <si>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</si>
  <si>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</si>
  <si>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</si>
  <si>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</si>
  <si>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</si>
  <si>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</si>
  <si>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</si>
  <si>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</si>
  <si>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</si>
  <si>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</si>
  <si>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</si>
  <si>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</si>
  <si>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</si>
  <si>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</si>
  <si>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</si>
  <si>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</si>
  <si>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</si>
  <si>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</si>
  <si>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</si>
  <si>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</si>
  <si>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</si>
  <si>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</si>
  <si>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</si>
  <si>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</si>
  <si>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</si>
  <si>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</si>
  <si>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</si>
  <si>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</si>
  <si>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</si>
  <si>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</si>
  <si>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</si>
  <si>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</si>
  <si>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</si>
  <si>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</si>
  <si>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</si>
  <si>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</si>
  <si>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</si>
  <si>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</si>
  <si>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</si>
  <si>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</si>
  <si>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</si>
  <si>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</si>
  <si>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</si>
  <si>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</si>
  <si>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</si>
  <si>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</si>
  <si>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</si>
  <si>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</si>
  <si>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</si>
  <si>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</si>
  <si>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</si>
  <si>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</si>
  <si>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</si>
  <si>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</si>
  <si>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</si>
  <si>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</si>
  <si>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</si>
  <si>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</si>
  <si>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</si>
  <si>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</si>
  <si>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</si>
  <si>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</si>
  <si>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</si>
  <si>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</si>
  <si>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</si>
  <si>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</si>
  <si>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</si>
  <si>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</si>
  <si>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</si>
  <si>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</si>
  <si>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</si>
  <si>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</si>
  <si>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</si>
  <si>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</si>
  <si>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</si>
  <si>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</si>
  <si>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</si>
  <si>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</si>
  <si>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</si>
  <si>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</si>
  <si>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</si>
  <si>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</si>
  <si>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</si>
  <si>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</si>
  <si>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</si>
  <si>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</si>
  <si>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</si>
  <si>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</si>
  <si>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</si>
  <si>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</si>
  <si>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</si>
  <si>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</si>
  <si>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</si>
  <si>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</si>
  <si>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</si>
  <si>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</si>
  <si>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</si>
  <si>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</si>
  <si>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</si>
  <si>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</si>
  <si>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</si>
  <si>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</si>
  <si>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</si>
  <si>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</si>
  <si>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</si>
  <si>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</si>
  <si>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</si>
  <si>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</si>
  <si>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</si>
  <si>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</si>
  <si>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</si>
  <si>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</si>
  <si>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</si>
  <si>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</si>
  <si>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</si>
  <si>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</si>
  <si>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</si>
  <si>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</si>
  <si>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</si>
  <si>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</si>
  <si>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</si>
  <si>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</si>
  <si>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</si>
  <si>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</si>
  <si>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</si>
  <si>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</si>
  <si>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</si>
  <si>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</si>
  <si>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</si>
  <si>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</si>
  <si>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</si>
  <si>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</si>
  <si>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</si>
  <si>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</si>
  <si>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</si>
  <si>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</si>
  <si>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</si>
  <si>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</si>
  <si>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</si>
  <si>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</si>
  <si>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</si>
  <si>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</si>
  <si>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</si>
  <si>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</si>
  <si>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</si>
  <si>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</si>
  <si>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</si>
  <si>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</si>
  <si>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</si>
  <si>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</si>
  <si>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</si>
  <si>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</si>
  <si>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</si>
  <si>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</si>
  <si>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</si>
  <si>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</si>
  <si>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</si>
  <si>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</si>
  <si>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</si>
  <si>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</si>
  <si>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</si>
  <si>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</si>
  <si>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</si>
  <si>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</si>
  <si>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</si>
  <si>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</si>
  <si>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</si>
  <si>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</si>
  <si>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</si>
  <si>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</si>
  <si>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</si>
  <si>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</si>
  <si>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</si>
  <si>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</si>
  <si>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</si>
  <si>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</si>
  <si>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</si>
  <si>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</si>
  <si>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</si>
  <si>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</si>
  <si>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</si>
  <si>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</si>
  <si>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</si>
  <si>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</si>
  <si>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</si>
  <si>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</si>
  <si>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</si>
  <si>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</si>
  <si>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</si>
  <si>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</si>
  <si>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</si>
  <si>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</si>
  <si>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</si>
  <si>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</si>
  <si>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</si>
  <si>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</si>
  <si>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</si>
  <si>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</si>
  <si>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</si>
  <si>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</si>
  <si>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</si>
  <si>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</si>
  <si>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</si>
  <si>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</si>
  <si>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</si>
  <si>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</si>
  <si>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</si>
  <si>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</si>
  <si>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</si>
  <si>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</si>
  <si>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</si>
  <si>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</si>
  <si>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</si>
  <si>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</si>
  <si>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</si>
  <si>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</si>
  <si>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</si>
  <si>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</si>
  <si>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</si>
  <si>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</si>
  <si>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</si>
  <si>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</si>
  <si>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</si>
  <si>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</si>
  <si>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</si>
  <si>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</si>
  <si>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</si>
  <si>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</si>
  <si>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</si>
  <si>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</si>
  <si>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</si>
  <si>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</si>
  <si>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</si>
  <si>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</si>
  <si>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</si>
  <si>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</si>
  <si>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</si>
  <si>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</si>
  <si>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</si>
  <si>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</si>
  <si>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</si>
  <si>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</si>
  <si>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</si>
  <si>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</si>
  <si>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</si>
  <si>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</si>
  <si>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</si>
  <si>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</si>
  <si>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</si>
  <si>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</si>
  <si>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</si>
  <si>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</si>
  <si>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</si>
  <si>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</si>
  <si>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</si>
  <si>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</si>
  <si>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</si>
  <si>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</si>
  <si>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</si>
  <si>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</si>
  <si>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</si>
  <si>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</si>
  <si>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</si>
  <si>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</si>
  <si>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</si>
  <si>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</si>
  <si>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</si>
  <si>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</si>
  <si>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</si>
  <si>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</si>
  <si>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</si>
  <si>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</si>
  <si>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</si>
  <si>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</si>
  <si>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</si>
  <si>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</si>
  <si>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</si>
  <si>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</si>
  <si>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</si>
  <si>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</si>
  <si>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</si>
  <si>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</si>
  <si>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</si>
  <si>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</si>
  <si>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</si>
  <si>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</si>
  <si>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</si>
  <si>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</si>
  <si>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</si>
  <si>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</si>
  <si>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</si>
  <si>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</si>
  <si>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</si>
  <si>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</si>
  <si>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</si>
  <si>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</si>
  <si>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</si>
  <si>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</si>
  <si>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</si>
  <si>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</si>
  <si>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</si>
  <si>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</si>
  <si>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</si>
  <si>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</si>
  <si>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</si>
  <si>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</si>
  <si>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</si>
  <si>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</si>
  <si>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</si>
  <si>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</si>
  <si>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</si>
  <si>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</si>
  <si>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</si>
  <si>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</si>
  <si>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</si>
  <si>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</si>
  <si>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</si>
  <si>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</si>
  <si>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</si>
  <si>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</si>
  <si>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</si>
  <si>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</si>
  <si>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</si>
  <si>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</si>
  <si>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</si>
  <si>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</si>
  <si>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</si>
  <si>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</si>
  <si>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</si>
  <si>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</si>
  <si>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</si>
  <si>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</si>
  <si>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</si>
  <si>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</si>
  <si>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</si>
  <si>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</si>
  <si>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</si>
  <si>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</si>
  <si>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</si>
  <si>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</si>
  <si>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</si>
  <si>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</si>
  <si>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</si>
  <si>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</si>
  <si>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</si>
  <si>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</si>
  <si>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</si>
  <si>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</si>
  <si>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</si>
  <si>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</si>
  <si>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</si>
  <si>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</si>
  <si>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</si>
  <si>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</si>
  <si>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</si>
  <si>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</si>
  <si>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</si>
  <si>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</si>
  <si>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</si>
  <si>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</si>
  <si>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</si>
  <si>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</si>
  <si>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</si>
  <si>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</si>
  <si>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</si>
  <si>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</si>
  <si>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</si>
  <si>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</si>
  <si>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</si>
  <si>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</si>
  <si>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</si>
  <si>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</si>
  <si>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</si>
  <si>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</si>
  <si>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</si>
  <si>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</si>
  <si>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</si>
  <si>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</si>
  <si>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</si>
  <si>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</si>
  <si>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</si>
  <si>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</si>
  <si>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</si>
  <si>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</si>
  <si>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</si>
  <si>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</si>
  <si>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</si>
  <si>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</si>
  <si>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</si>
  <si>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</si>
  <si>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</si>
  <si>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</si>
  <si>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</si>
  <si>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</si>
  <si>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</si>
  <si>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</si>
  <si>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</si>
  <si>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</si>
  <si>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</si>
  <si>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</si>
  <si>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</si>
  <si>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</si>
  <si>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</si>
  <si>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</si>
  <si>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</si>
  <si>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</si>
  <si>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</si>
  <si>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</si>
  <si>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</si>
  <si>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</si>
  <si>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</si>
  <si>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</si>
  <si>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</si>
  <si>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</si>
  <si>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</si>
  <si>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</si>
  <si>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</si>
  <si>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</si>
  <si>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</si>
  <si>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</si>
  <si>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</si>
  <si>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</si>
  <si>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</si>
  <si>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</si>
  <si>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</si>
  <si>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</si>
  <si>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</si>
  <si>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</si>
  <si>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</si>
  <si>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</si>
  <si>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</si>
  <si>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</si>
  <si>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</si>
  <si>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</si>
  <si>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</si>
  <si>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</si>
  <si>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</si>
  <si>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</si>
  <si>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</si>
  <si>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</si>
  <si>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</si>
  <si>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</si>
  <si>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</si>
  <si>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</si>
  <si>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</si>
  <si>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</si>
  <si>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</si>
  <si>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</si>
  <si>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</si>
  <si>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</si>
  <si>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</si>
  <si>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</si>
  <si>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</si>
  <si>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</si>
  <si>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</si>
  <si>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</si>
  <si>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</si>
  <si>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</si>
  <si>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</si>
  <si>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</si>
  <si>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</si>
  <si>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</si>
  <si>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</si>
  <si>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</si>
  <si>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</si>
  <si>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</si>
  <si>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</si>
  <si>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</si>
  <si>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</si>
  <si>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</si>
  <si>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</si>
  <si>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</si>
  <si>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</si>
  <si>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</si>
  <si>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</si>
  <si>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</si>
  <si>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</si>
  <si>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</si>
  <si>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</si>
  <si>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</si>
  <si>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</si>
  <si>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</si>
  <si>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</si>
  <si>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</si>
  <si>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</si>
  <si>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</si>
  <si>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</si>
  <si>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</si>
  <si>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</si>
  <si>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</si>
  <si>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</si>
  <si>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</si>
  <si>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</si>
  <si>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</si>
  <si>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</si>
  <si>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</si>
  <si>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</si>
  <si>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</si>
  <si>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</si>
  <si>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</si>
  <si>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</si>
  <si>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</si>
  <si>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</si>
  <si>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</si>
  <si>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</si>
  <si>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</si>
  <si>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</si>
  <si>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</si>
  <si>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</si>
  <si>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</si>
  <si>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</si>
  <si>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</si>
  <si>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</si>
  <si>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</si>
  <si>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</si>
  <si>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</si>
  <si>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</si>
  <si>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</si>
  <si>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</si>
  <si>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</si>
  <si>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</si>
  <si>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</si>
  <si>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</si>
  <si>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</si>
  <si>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</si>
  <si>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</si>
  <si>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</si>
  <si>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</si>
  <si>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</si>
  <si>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</si>
  <si>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</si>
  <si>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</si>
  <si>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</si>
  <si>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</si>
  <si>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</si>
  <si>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</si>
  <si>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</si>
  <si>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</si>
  <si>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</si>
  <si>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</si>
  <si>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</si>
  <si>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</si>
  <si>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</si>
  <si>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</si>
  <si>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</si>
  <si>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</si>
  <si>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</si>
  <si>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</si>
  <si>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</si>
  <si>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</si>
  <si>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</si>
  <si>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</si>
  <si>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</si>
  <si>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</si>
  <si>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</si>
  <si>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</si>
  <si>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</si>
  <si>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</si>
  <si>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</si>
  <si>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</si>
  <si>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</si>
  <si>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</si>
  <si>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</si>
  <si>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</si>
  <si>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</si>
  <si>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</si>
  <si>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</si>
  <si>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</si>
  <si>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</si>
  <si>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</si>
  <si>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</si>
  <si>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</si>
  <si>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</si>
  <si>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</si>
  <si>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</si>
  <si>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</si>
  <si>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</si>
  <si>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</si>
  <si>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</si>
  <si>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</si>
  <si>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</si>
  <si>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</si>
  <si>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</si>
  <si>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</si>
  <si>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</si>
  <si>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</si>
  <si>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</si>
  <si>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</si>
  <si>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</si>
  <si>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</si>
  <si>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</si>
  <si>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</si>
  <si>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</si>
  <si>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</si>
  <si>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</si>
  <si>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</si>
  <si>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</si>
  <si>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</si>
  <si>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</si>
  <si>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</si>
  <si>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</si>
  <si>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</si>
  <si>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</si>
  <si>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</si>
  <si>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</si>
  <si>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</si>
  <si>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</si>
  <si>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</si>
  <si>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</si>
  <si>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</si>
  <si>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</si>
  <si>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</si>
  <si>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</si>
  <si>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</si>
  <si>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</si>
  <si>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</si>
  <si>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</si>
  <si>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</si>
  <si>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</si>
  <si>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</si>
  <si>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</si>
  <si>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</si>
  <si>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</si>
  <si>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</si>
  <si>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</si>
  <si>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</si>
  <si>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</si>
  <si>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</si>
  <si>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</si>
  <si>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</si>
  <si>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</si>
  <si>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</si>
  <si>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</si>
  <si>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</si>
  <si>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</si>
  <si>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</si>
  <si>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</si>
  <si>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</si>
  <si>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</si>
  <si>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</si>
  <si>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</si>
  <si>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</si>
  <si>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</si>
  <si>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</si>
  <si>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</si>
  <si>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</si>
  <si>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</si>
  <si>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</si>
  <si>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</si>
  <si>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</si>
  <si>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</si>
  <si>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</si>
  <si>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</si>
  <si>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</si>
  <si>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</si>
  <si>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</si>
  <si>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</si>
  <si>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</si>
  <si>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</si>
  <si>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</si>
  <si>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</si>
  <si>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</si>
  <si>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</si>
  <si>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</si>
  <si>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</si>
  <si>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</si>
  <si>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</si>
  <si>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</si>
  <si>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</si>
  <si>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</si>
  <si>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</si>
  <si>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</si>
  <si>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</si>
  <si>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</si>
  <si>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</si>
  <si>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</si>
  <si>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</si>
  <si>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</si>
  <si>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</si>
  <si>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</si>
  <si>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</si>
  <si>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</si>
  <si>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</si>
  <si>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</si>
  <si>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</si>
  <si>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</si>
  <si>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</si>
  <si>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</si>
  <si>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</si>
  <si>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</si>
  <si>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</si>
  <si>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</si>
  <si>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</si>
  <si>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</si>
  <si>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</si>
  <si>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</si>
  <si>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</si>
  <si>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</si>
  <si>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</si>
  <si>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</si>
  <si>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</si>
  <si>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</si>
  <si>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</si>
  <si>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</si>
  <si>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</si>
  <si>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</si>
  <si>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</si>
  <si>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</si>
  <si>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</si>
  <si>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</si>
  <si>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</si>
  <si>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</si>
  <si>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</si>
  <si>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</si>
  <si>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</si>
  <si>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</si>
  <si>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</si>
  <si>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</si>
  <si>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</si>
  <si>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</si>
  <si>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</si>
  <si>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</si>
  <si>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</si>
  <si>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</si>
  <si>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</si>
  <si>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</si>
  <si>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</si>
  <si>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</si>
  <si>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</si>
  <si>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</si>
  <si>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</si>
  <si>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</si>
  <si>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</si>
  <si>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</si>
  <si>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</si>
  <si>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</si>
  <si>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</si>
  <si>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</si>
  <si>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</si>
  <si>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</si>
  <si>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</si>
  <si>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</si>
  <si>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</si>
  <si>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</si>
  <si>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</si>
  <si>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</si>
  <si>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</si>
  <si>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</si>
  <si>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</si>
  <si>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</si>
  <si>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</si>
  <si>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</si>
  <si>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</si>
  <si>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</si>
  <si>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</si>
  <si>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</si>
  <si>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</si>
  <si>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</si>
  <si>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</si>
  <si>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</si>
  <si>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</si>
  <si>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</si>
  <si>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</si>
  <si>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</si>
  <si>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</si>
  <si>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</si>
  <si>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</si>
  <si>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</si>
  <si>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</si>
  <si>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</si>
  <si>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</si>
  <si>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</si>
  <si>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</si>
  <si>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</si>
  <si>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</si>
  <si>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</si>
  <si>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</si>
  <si>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</si>
  <si>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</si>
  <si>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</si>
  <si>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</si>
  <si>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</si>
  <si>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</si>
  <si>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</si>
  <si>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</si>
  <si>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</si>
  <si>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</si>
  <si>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</si>
  <si>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</si>
  <si>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</si>
  <si>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</si>
  <si>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</si>
  <si>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</si>
  <si>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</si>
  <si>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</si>
  <si>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</si>
  <si>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</si>
  <si>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</si>
  <si>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</si>
  <si>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</si>
  <si>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</si>
  <si>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</si>
  <si>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</si>
  <si>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</si>
  <si>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</si>
  <si>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</si>
  <si>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</si>
  <si>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</si>
  <si>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</si>
  <si>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</si>
  <si>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</si>
  <si>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</si>
  <si>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</si>
  <si>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</si>
  <si>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</si>
  <si>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</si>
  <si>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</si>
  <si>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</si>
  <si>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</si>
  <si>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</si>
  <si>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</si>
  <si>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</si>
  <si>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</si>
  <si>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</si>
  <si>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</si>
  <si>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</si>
  <si>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</si>
  <si>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</si>
  <si>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</si>
  <si>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</si>
  <si>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</si>
  <si>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</si>
  <si>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</si>
  <si>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</si>
  <si>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</si>
  <si>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</si>
  <si>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</si>
  <si>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</si>
  <si>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</si>
  <si>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</si>
  <si>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</si>
  <si>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</si>
  <si>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</si>
  <si>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</si>
  <si>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</si>
  <si>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</si>
  <si>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</si>
  <si>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</si>
  <si>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</si>
  <si>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</si>
  <si>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</si>
  <si>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</si>
  <si>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</si>
  <si>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</si>
  <si>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</si>
  <si>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</si>
  <si>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</si>
  <si>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</si>
  <si>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</si>
  <si>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</si>
  <si>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</si>
  <si>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</si>
  <si>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</si>
  <si>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</si>
  <si>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</si>
  <si>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</si>
  <si>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</si>
  <si>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</si>
  <si>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</si>
  <si>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</si>
  <si>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</si>
  <si>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</si>
  <si>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</si>
  <si>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</si>
  <si>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</si>
  <si>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</si>
  <si>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</si>
  <si>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</si>
  <si>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</si>
  <si>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</si>
  <si>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</si>
  <si>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</si>
  <si>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</si>
  <si>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</si>
  <si>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</si>
  <si>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</si>
  <si>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</si>
  <si>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</si>
  <si>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</si>
  <si>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</si>
  <si>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</si>
  <si>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</si>
  <si>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</si>
  <si>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</si>
  <si>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</si>
  <si>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</si>
  <si>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</si>
  <si>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</si>
  <si>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</si>
  <si>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</si>
  <si>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</si>
  <si>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</si>
  <si>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</si>
  <si>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</si>
  <si>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</si>
  <si>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</si>
  <si>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</si>
  <si>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</si>
  <si>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</si>
  <si>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</si>
  <si>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</si>
  <si>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</si>
  <si>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</si>
  <si>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</si>
  <si>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</si>
  <si>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</si>
  <si>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</si>
  <si>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</si>
  <si>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</si>
  <si>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</si>
  <si>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</si>
  <si>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</si>
  <si>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</si>
  <si>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</si>
  <si>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</si>
  <si>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</si>
  <si>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</si>
  <si>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</si>
  <si>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</si>
  <si>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</si>
  <si>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</si>
  <si>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</si>
  <si>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</si>
  <si>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</si>
  <si>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</si>
  <si>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</si>
  <si>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</si>
  <si>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</si>
  <si>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</si>
  <si>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</si>
  <si>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</si>
  <si>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</si>
  <si>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</si>
  <si>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</si>
  <si>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</si>
  <si>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</si>
  <si>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</si>
  <si>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</si>
  <si>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</si>
  <si>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</si>
  <si>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</si>
  <si>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</si>
  <si>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</si>
  <si>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</si>
  <si>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</si>
  <si>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</si>
  <si>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</si>
  <si>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</si>
  <si>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</si>
  <si>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</si>
  <si>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</si>
  <si>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</si>
  <si>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</si>
  <si>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</si>
  <si>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</si>
  <si>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</si>
  <si>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</si>
  <si>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</si>
  <si>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</si>
  <si>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</si>
  <si>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</si>
  <si>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</si>
  <si>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</si>
  <si>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</si>
  <si>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</si>
  <si>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</si>
  <si>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</si>
  <si>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</si>
  <si>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</si>
  <si>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</si>
  <si>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</si>
  <si>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</si>
  <si>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</si>
  <si>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</si>
  <si>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</si>
  <si>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</si>
  <si>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</si>
  <si>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</si>
  <si>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</si>
  <si>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</si>
  <si>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</si>
  <si>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</si>
  <si>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</si>
  <si>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</si>
  <si>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</si>
  <si>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</si>
  <si>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</si>
  <si>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</si>
  <si>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</si>
  <si>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</si>
  <si>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</si>
  <si>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</si>
  <si>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</si>
  <si>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</si>
  <si>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</si>
  <si>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</si>
  <si>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</si>
  <si>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</si>
  <si>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</si>
  <si>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</si>
  <si>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</si>
  <si>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</si>
  <si>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</si>
  <si>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</si>
  <si>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</si>
  <si>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</si>
  <si>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</si>
  <si>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</si>
  <si>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</si>
  <si>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</si>
  <si>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</si>
  <si>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</si>
  <si>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</si>
  <si>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</si>
  <si>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</si>
  <si>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</si>
  <si>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</si>
  <si>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</si>
  <si>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</si>
  <si>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</si>
  <si>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</si>
  <si>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</si>
  <si>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</si>
  <si>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</si>
  <si>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</si>
  <si>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</si>
  <si>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</si>
  <si>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</si>
  <si>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</si>
  <si>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</si>
  <si>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</si>
  <si>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</si>
  <si>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</si>
  <si>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</si>
  <si>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</si>
  <si>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</si>
  <si>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</si>
  <si>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</si>
  <si>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</si>
  <si>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</si>
  <si>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</si>
  <si>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</si>
  <si>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</si>
  <si>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</si>
  <si>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</si>
  <si>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</si>
  <si>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</si>
  <si>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</si>
  <si>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</si>
  <si>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</si>
  <si>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</si>
  <si>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</si>
  <si>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</si>
  <si>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</si>
  <si>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</si>
  <si>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</si>
  <si>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</si>
  <si>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</si>
  <si>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</si>
  <si>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</si>
  <si>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</si>
  <si>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</si>
  <si>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</si>
  <si>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</si>
  <si>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</si>
  <si>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</si>
  <si>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</si>
  <si>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</si>
  <si>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</si>
  <si>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</si>
  <si>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</si>
  <si>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</si>
  <si>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</si>
  <si>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</si>
  <si>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</si>
  <si>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</si>
  <si>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</si>
  <si>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</si>
  <si>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</si>
  <si>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</si>
  <si>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</si>
  <si>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</si>
  <si>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</si>
  <si>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</si>
  <si>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</si>
  <si>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</si>
  <si>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</si>
  <si>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</si>
  <si>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</si>
  <si>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</si>
  <si>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</si>
  <si>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</si>
  <si>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</si>
  <si>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</si>
  <si>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</si>
  <si>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</si>
  <si>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</si>
  <si>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</si>
  <si>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</si>
  <si>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</si>
  <si>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</si>
  <si>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</si>
  <si>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</si>
  <si>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</si>
  <si>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</si>
  <si>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</si>
  <si>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</si>
  <si>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</si>
  <si>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</si>
  <si>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</si>
  <si>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</si>
  <si>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</si>
  <si>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</si>
  <si>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</si>
  <si>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</si>
  <si>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</si>
  <si>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</si>
  <si>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</si>
  <si>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</si>
  <si>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</si>
  <si>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</si>
  <si>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</si>
  <si>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</si>
  <si>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</si>
  <si>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</si>
  <si>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</si>
  <si>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</si>
  <si>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</si>
  <si>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</si>
  <si>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</si>
  <si>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</si>
  <si>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</si>
  <si>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</si>
  <si>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</si>
  <si>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</si>
  <si>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</si>
  <si>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</si>
  <si>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</si>
  <si>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</si>
  <si>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</si>
  <si>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</si>
  <si>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</si>
  <si>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</si>
  <si>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</si>
  <si>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</si>
  <si>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</si>
  <si>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</si>
  <si>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</si>
  <si>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</si>
  <si>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</si>
  <si>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</si>
  <si>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</si>
  <si>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</si>
  <si>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</si>
  <si>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</si>
  <si>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</si>
  <si>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</si>
  <si>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</si>
  <si>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</si>
  <si>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</si>
  <si>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</si>
  <si>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</si>
  <si>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</si>
  <si>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</si>
  <si>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</si>
  <si>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</si>
  <si>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</si>
  <si>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</si>
  <si>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</si>
  <si>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</si>
  <si>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</si>
  <si>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</si>
  <si>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</si>
  <si>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</si>
  <si>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</si>
  <si>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</si>
  <si>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</si>
  <si>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</si>
  <si>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</si>
  <si>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</si>
  <si>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</si>
  <si>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</si>
  <si>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</si>
  <si>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</si>
  <si>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</si>
  <si>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</si>
  <si>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</si>
  <si>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</si>
  <si>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</si>
  <si>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</si>
  <si>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</si>
  <si>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</si>
  <si>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</si>
  <si>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</si>
  <si>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</si>
  <si>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</si>
  <si>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</si>
  <si>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</si>
  <si>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</si>
  <si>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</si>
  <si>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</si>
  <si>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</si>
  <si>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</si>
  <si>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</si>
  <si>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</si>
  <si>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</si>
  <si>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</si>
  <si>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</si>
  <si>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</si>
  <si>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</si>
  <si>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</si>
  <si>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</si>
  <si>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</si>
  <si>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</si>
  <si>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</si>
  <si>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</si>
  <si>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</si>
  <si>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</si>
  <si>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</si>
  <si>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</si>
  <si>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</si>
  <si>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</si>
  <si>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</si>
  <si>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</si>
  <si>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</si>
  <si>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</si>
  <si>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</si>
  <si>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</si>
  <si>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</si>
  <si>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</si>
  <si>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</si>
  <si>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</si>
  <si>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</si>
  <si>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</si>
  <si>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</si>
  <si>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</si>
  <si>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</si>
  <si>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</si>
  <si>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</si>
  <si>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</si>
  <si>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</si>
  <si>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</si>
  <si>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</si>
  <si>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</si>
  <si>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</si>
  <si>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</si>
  <si>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</si>
  <si>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</si>
  <si>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</si>
  <si>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</si>
  <si>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</si>
  <si>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</si>
  <si>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</si>
  <si>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</si>
  <si>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</si>
  <si>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</si>
  <si>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</si>
  <si>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</si>
  <si>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</si>
  <si>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</si>
  <si>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</si>
  <si>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</si>
  <si>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</si>
  <si>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</si>
  <si>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</si>
  <si>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</si>
  <si>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</si>
  <si>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</si>
  <si>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</si>
  <si>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</si>
  <si>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</si>
  <si>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</si>
  <si>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</si>
  <si>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</si>
  <si>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</si>
  <si>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</si>
  <si>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</si>
  <si>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</si>
  <si>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</si>
  <si>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</si>
  <si>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</si>
  <si>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</si>
  <si>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</si>
  <si>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</si>
  <si>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</si>
  <si>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</si>
  <si>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</si>
  <si>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</si>
  <si>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</si>
  <si>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</si>
  <si>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</si>
  <si>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</si>
  <si>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</si>
  <si>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</si>
  <si>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</si>
  <si>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</si>
  <si>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</si>
  <si>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</si>
  <si>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</si>
  <si>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</si>
  <si>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</si>
  <si>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</si>
  <si>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</si>
  <si>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</si>
  <si>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</si>
  <si>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</si>
  <si>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</si>
  <si>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</si>
  <si>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</si>
  <si>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</si>
  <si>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</si>
  <si>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</si>
  <si>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</si>
  <si>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</si>
  <si>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</si>
  <si>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</si>
  <si>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</si>
  <si>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</si>
  <si>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</si>
  <si>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</si>
  <si>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</si>
  <si>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</si>
  <si>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</si>
  <si>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</si>
  <si>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</si>
  <si>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</si>
  <si>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</si>
  <si>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</si>
  <si>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</si>
  <si>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</si>
  <si>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</si>
  <si>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</si>
  <si>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</si>
  <si>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</si>
  <si>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</si>
  <si>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</si>
  <si>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</si>
  <si>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</si>
  <si>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</si>
  <si>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</si>
  <si>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</si>
  <si>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</si>
  <si>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</si>
  <si>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</si>
  <si>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</si>
  <si>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</si>
  <si>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</si>
  <si>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</si>
  <si>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</si>
  <si>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</si>
  <si>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</si>
  <si>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</si>
  <si>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</si>
  <si>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</si>
  <si>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</si>
  <si>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</si>
  <si>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</si>
  <si>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</si>
  <si>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</si>
  <si>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</si>
  <si>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</si>
  <si>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</si>
  <si>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</si>
  <si>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</si>
  <si>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</si>
  <si>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</si>
  <si>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</si>
  <si>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</si>
  <si>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</si>
  <si>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</si>
  <si>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</si>
  <si>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</si>
  <si>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</si>
  <si>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</si>
  <si>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</si>
  <si>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</si>
  <si>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</si>
  <si>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</si>
  <si>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</si>
  <si>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</si>
  <si>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</si>
  <si>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</si>
  <si>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</si>
  <si>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</si>
  <si>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</si>
  <si>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</si>
  <si>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</si>
  <si>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</si>
  <si>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</si>
  <si>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</si>
  <si>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</si>
  <si>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</si>
  <si>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</si>
  <si>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</si>
  <si>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</si>
  <si>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</si>
  <si>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</si>
  <si>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</si>
  <si>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</si>
  <si>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</si>
  <si>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</si>
  <si>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</si>
  <si>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</si>
  <si>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</si>
  <si>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</si>
  <si>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</si>
  <si>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</si>
  <si>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</si>
  <si>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</si>
  <si>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</si>
  <si>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</si>
  <si>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</si>
  <si>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</si>
  <si>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</si>
  <si>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</si>
  <si>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</si>
  <si>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</si>
  <si>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</si>
  <si>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</si>
  <si>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</si>
  <si>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</si>
  <si>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</si>
  <si>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</si>
  <si>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</si>
  <si>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</si>
  <si>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</si>
  <si>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</si>
  <si>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</si>
  <si>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</si>
  <si>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</si>
  <si>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</si>
  <si>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</si>
  <si>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</si>
  <si>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</si>
  <si>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</si>
  <si>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</si>
  <si>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</si>
  <si>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</si>
  <si>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</si>
  <si>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</si>
  <si>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</si>
  <si>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</si>
  <si>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</si>
  <si>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</si>
  <si>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</si>
  <si>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</si>
  <si>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</si>
  <si>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</si>
  <si>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</si>
  <si>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</si>
  <si>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</si>
  <si>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</si>
  <si>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</si>
  <si>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</si>
  <si>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</si>
  <si>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</si>
  <si>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</si>
  <si>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</si>
  <si>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</si>
  <si>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</si>
  <si>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</si>
  <si>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</si>
  <si>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</si>
  <si>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</si>
  <si>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</si>
  <si>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</si>
  <si>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</si>
  <si>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</si>
  <si>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</si>
  <si>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</si>
  <si>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</si>
  <si>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</si>
  <si>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</si>
  <si>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</si>
  <si>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</si>
  <si>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</si>
  <si>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</si>
  <si>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</si>
  <si>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</si>
  <si>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</si>
  <si>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</si>
  <si>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</si>
  <si>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</si>
  <si>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</si>
  <si>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</si>
  <si>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</si>
  <si>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</si>
  <si>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</si>
  <si>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</si>
  <si>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</si>
  <si>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</si>
  <si>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</si>
  <si>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</si>
  <si>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</si>
  <si>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</si>
  <si>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</si>
  <si>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</si>
  <si>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</si>
  <si>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</si>
  <si>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</si>
  <si>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</si>
  <si>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</si>
  <si>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</si>
  <si>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</si>
  <si>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</si>
  <si>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</si>
  <si>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</si>
  <si>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</si>
  <si>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</si>
  <si>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</si>
  <si>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</si>
  <si>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</si>
  <si>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</si>
  <si>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</si>
  <si>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</si>
  <si>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</si>
  <si>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</si>
  <si>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</si>
  <si>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</si>
  <si>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</si>
  <si>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</si>
  <si>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</si>
  <si>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</si>
  <si>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</si>
  <si>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</si>
  <si>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</si>
  <si>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</si>
  <si>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</si>
  <si>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</si>
  <si>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</si>
  <si>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</si>
  <si>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</si>
  <si>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</si>
  <si>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</si>
  <si>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</si>
  <si>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</si>
  <si>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</si>
  <si>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</si>
  <si>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</si>
  <si>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</si>
  <si>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</si>
  <si>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</si>
  <si>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</si>
  <si>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</si>
  <si>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</si>
  <si>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</si>
  <si>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</si>
  <si>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</si>
  <si>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</si>
  <si>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</si>
  <si>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</si>
  <si>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</si>
  <si>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</si>
  <si>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</si>
  <si>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</si>
  <si>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</si>
  <si>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</si>
  <si>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</si>
  <si>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</si>
  <si>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</si>
  <si>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</si>
  <si>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</si>
  <si>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</si>
  <si>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</si>
  <si>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</si>
  <si>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</si>
  <si>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</si>
  <si>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</si>
  <si>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</si>
  <si>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</si>
  <si>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</si>
  <si>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</si>
  <si>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</si>
  <si>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</si>
  <si>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</si>
  <si>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</si>
  <si>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</si>
  <si>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</si>
  <si>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</si>
  <si>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</si>
  <si>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</si>
  <si>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</si>
  <si>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</si>
  <si>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</si>
  <si>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</si>
  <si>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</si>
  <si>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</si>
  <si>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</si>
  <si>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</si>
  <si>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</si>
  <si>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</si>
  <si>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</si>
  <si>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</si>
  <si>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</si>
  <si>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</si>
  <si>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</si>
  <si>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</si>
  <si>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</si>
  <si>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</si>
  <si>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</si>
  <si>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</si>
  <si>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</si>
  <si>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</si>
  <si>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</si>
  <si>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</si>
  <si>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</si>
  <si>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</si>
  <si>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</si>
  <si>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</si>
  <si>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</si>
  <si>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</si>
  <si>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</si>
  <si>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</si>
  <si>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</si>
  <si>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</si>
  <si>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</si>
  <si>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</si>
  <si>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</si>
  <si>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</si>
  <si>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</si>
  <si>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</si>
  <si>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</si>
  <si>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</si>
  <si>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</si>
  <si>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</si>
  <si>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</si>
  <si>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</si>
  <si>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</si>
  <si>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</si>
  <si>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</si>
  <si>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</si>
  <si>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</si>
  <si>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</si>
  <si>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</si>
  <si>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</si>
  <si>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</si>
  <si>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</si>
  <si>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</si>
  <si>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</si>
  <si>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</si>
  <si>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</si>
  <si>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</si>
  <si>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</si>
  <si>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</si>
  <si>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</si>
  <si>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</si>
  <si>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</si>
  <si>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</si>
  <si>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</si>
  <si>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</si>
  <si>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</si>
  <si>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</si>
  <si>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</si>
  <si>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</si>
  <si>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</si>
  <si>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</si>
  <si>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</si>
  <si>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</si>
  <si>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</si>
  <si>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</si>
  <si>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</si>
  <si>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</si>
  <si>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</si>
  <si>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</si>
  <si>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</si>
  <si>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</si>
  <si>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</si>
  <si>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</si>
  <si>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</si>
  <si>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</si>
  <si>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</si>
  <si>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</si>
  <si>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</si>
  <si>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</si>
  <si>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</si>
  <si>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</si>
  <si>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</si>
  <si>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</si>
  <si>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</si>
  <si>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</si>
  <si>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</si>
  <si>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</si>
  <si>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</si>
  <si>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</si>
  <si>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</si>
  <si>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</si>
  <si>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</si>
  <si>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</si>
  <si>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</si>
  <si>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</si>
  <si>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</si>
  <si>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</si>
  <si>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</si>
  <si>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</si>
  <si>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</si>
  <si>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</si>
  <si>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</si>
  <si>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</si>
  <si>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</si>
  <si>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</si>
  <si>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</si>
  <si>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</si>
  <si>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</si>
  <si>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</si>
  <si>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</si>
  <si>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</si>
  <si>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</si>
  <si>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</si>
  <si>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</si>
  <si>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</si>
  <si>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</si>
  <si>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</si>
  <si>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</si>
  <si>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</si>
  <si>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</si>
  <si>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</si>
  <si>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</si>
  <si>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</si>
  <si>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</si>
  <si>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</si>
  <si>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</si>
  <si>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</si>
  <si>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</si>
  <si>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</si>
  <si>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</si>
  <si>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</si>
  <si>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</si>
  <si>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</si>
  <si>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</si>
  <si>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</si>
  <si>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</si>
  <si>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</si>
  <si>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</si>
  <si>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</si>
  <si>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</si>
  <si>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</si>
  <si>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</si>
  <si>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</si>
  <si>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</si>
  <si>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</si>
  <si>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</si>
  <si>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</si>
  <si>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</si>
  <si>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</si>
  <si>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</si>
  <si>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</si>
  <si>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</si>
  <si>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</si>
  <si>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</si>
  <si>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</si>
  <si>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</si>
  <si>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</si>
  <si>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</si>
  <si>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</si>
  <si>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</si>
  <si>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</si>
  <si>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</si>
  <si>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</si>
  <si>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</si>
  <si>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</si>
  <si>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</si>
  <si>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</si>
  <si>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</si>
  <si>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</si>
  <si>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</si>
  <si>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</si>
  <si>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</si>
  <si>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</si>
  <si>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</si>
  <si>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</si>
  <si>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</si>
  <si>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</si>
  <si>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</si>
  <si>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</si>
  <si>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</si>
  <si>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</si>
  <si>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</si>
  <si>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</si>
  <si>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</si>
  <si>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</si>
  <si>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</si>
  <si>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</si>
  <si>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</si>
  <si>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</si>
  <si>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</si>
  <si>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</si>
  <si>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</si>
  <si>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</si>
  <si>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</si>
  <si>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</si>
  <si>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</si>
  <si>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</si>
  <si>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</si>
  <si>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</si>
  <si>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</si>
  <si>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</si>
  <si>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</si>
  <si>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</si>
  <si>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</si>
  <si>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</si>
  <si>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</si>
  <si>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</si>
  <si>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</si>
  <si>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</si>
  <si>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</si>
  <si>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</si>
  <si>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</si>
  <si>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</si>
  <si>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</si>
  <si>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</si>
  <si>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</si>
  <si>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</si>
  <si>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</si>
  <si>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</si>
  <si>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</si>
  <si>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</si>
  <si>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</si>
  <si>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</si>
  <si>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</si>
  <si>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</si>
  <si>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</si>
  <si>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</si>
  <si>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</si>
  <si>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</si>
  <si>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</si>
  <si>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</si>
  <si>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</si>
  <si>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</si>
  <si>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</si>
  <si>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</si>
  <si>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</si>
  <si>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</si>
  <si>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</si>
  <si>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</si>
  <si>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</si>
  <si>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</si>
  <si>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</si>
  <si>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</si>
  <si>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</si>
  <si>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</si>
  <si>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</si>
  <si>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</si>
  <si>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</si>
  <si>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</si>
  <si>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</si>
  <si>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</si>
  <si>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</si>
  <si>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</si>
  <si>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</si>
  <si>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</si>
  <si>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</si>
  <si>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</si>
  <si>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</si>
  <si>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</si>
  <si>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</si>
  <si>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</si>
  <si>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</si>
  <si>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</si>
  <si>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</si>
  <si>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</si>
  <si>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</si>
  <si>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</si>
  <si>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</si>
  <si>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</si>
  <si>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</si>
  <si>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</si>
  <si>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</si>
  <si>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</si>
  <si>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</si>
  <si>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</si>
  <si>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</si>
  <si>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</si>
  <si>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</si>
  <si>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</si>
  <si>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</si>
  <si>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</si>
  <si>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</si>
  <si>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</si>
  <si>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</si>
  <si>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</si>
  <si>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</si>
  <si>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</si>
  <si>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</si>
  <si>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</si>
  <si>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</si>
  <si>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</si>
  <si>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</si>
  <si>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</si>
  <si>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</si>
  <si>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</si>
  <si>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</si>
  <si>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</si>
  <si>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</si>
  <si>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</si>
  <si>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</si>
  <si>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</si>
  <si>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</si>
  <si>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</si>
  <si>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</si>
  <si>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</si>
  <si>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</si>
  <si>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</si>
  <si>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</si>
  <si>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</si>
  <si>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</si>
  <si>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</si>
  <si>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</si>
  <si>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</si>
  <si>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</si>
  <si>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</si>
  <si>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</si>
  <si>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</si>
  <si>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</si>
  <si>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</si>
  <si>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</si>
  <si>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</si>
  <si>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</si>
  <si>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</si>
  <si>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</si>
  <si>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</si>
  <si>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</si>
  <si>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</si>
  <si>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</si>
  <si>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</si>
  <si>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</si>
  <si>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</si>
  <si>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</si>
  <si>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</si>
  <si>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</si>
  <si>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</si>
  <si>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</si>
  <si>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</si>
  <si>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</si>
  <si>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</si>
  <si>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</si>
  <si>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</si>
  <si>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</si>
  <si>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</si>
  <si>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</si>
  <si>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</si>
  <si>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</si>
  <si>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</si>
  <si>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</si>
  <si>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</si>
  <si>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</si>
  <si>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</si>
  <si>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</si>
  <si>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</si>
  <si>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</si>
  <si>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</si>
  <si>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</si>
  <si>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</si>
  <si>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</si>
  <si>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</si>
  <si>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</si>
  <si>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</si>
  <si>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</si>
  <si>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</si>
  <si>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</si>
  <si>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</si>
  <si>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</si>
  <si>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</si>
  <si>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</si>
  <si>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</si>
  <si>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</si>
  <si>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</si>
  <si>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</si>
  <si>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</si>
  <si>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</si>
  <si>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</si>
  <si>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</si>
  <si>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</si>
  <si>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</si>
  <si>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</si>
  <si>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</si>
  <si>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</si>
  <si>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</si>
  <si>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</si>
  <si>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</si>
  <si>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</si>
  <si>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</si>
  <si>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</si>
  <si>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</si>
  <si>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</si>
  <si>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</si>
  <si>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</si>
  <si>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</si>
  <si>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</si>
  <si>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</si>
  <si>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</si>
  <si>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</si>
  <si>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</si>
  <si>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</si>
  <si>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</si>
  <si>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</si>
  <si>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</si>
  <si>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</si>
  <si>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</si>
  <si>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</si>
  <si>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</si>
  <si>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</si>
  <si>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</si>
  <si>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</si>
  <si>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</si>
  <si>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</si>
  <si>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</si>
  <si>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</si>
  <si>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</si>
  <si>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</si>
  <si>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</si>
  <si>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</si>
  <si>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</si>
  <si>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</si>
  <si>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</si>
  <si>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</si>
  <si>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</si>
  <si>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</si>
  <si>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</si>
  <si>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</si>
  <si>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</si>
  <si>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</si>
  <si>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</si>
  <si>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</si>
  <si>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</si>
  <si>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</si>
  <si>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</si>
  <si>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</si>
  <si>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</si>
  <si>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</si>
  <si>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</si>
  <si>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</si>
  <si>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</si>
  <si>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</si>
  <si>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</si>
  <si>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</si>
  <si>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</si>
  <si>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</si>
  <si>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</si>
  <si>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</si>
  <si>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</si>
  <si>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</si>
  <si>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</si>
  <si>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</si>
  <si>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</si>
  <si>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</si>
  <si>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</si>
  <si>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</si>
  <si>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</si>
  <si>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</si>
  <si>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</si>
  <si>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</si>
  <si>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</si>
  <si>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</si>
  <si>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</si>
  <si>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</si>
  <si>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</si>
  <si>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</si>
  <si>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</si>
  <si>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</si>
  <si>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</si>
  <si>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</si>
  <si>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</si>
  <si>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</si>
  <si>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</si>
  <si>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</si>
  <si>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</si>
  <si>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</si>
  <si>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</si>
  <si>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</si>
  <si>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</si>
  <si>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</si>
  <si>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</si>
  <si>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</si>
  <si>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</si>
  <si>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</si>
  <si>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</si>
  <si>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</si>
  <si>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</si>
  <si>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</si>
  <si>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</si>
  <si>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</si>
  <si>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</si>
  <si>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</si>
  <si>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</si>
  <si>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</si>
  <si>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</si>
  <si>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</si>
  <si>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</si>
  <si>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</si>
  <si>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</si>
  <si>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</si>
  <si>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</si>
  <si>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</si>
  <si>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</si>
  <si>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</si>
  <si>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</si>
  <si>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</si>
  <si>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</si>
  <si>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</si>
  <si>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</si>
  <si>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</si>
  <si>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</si>
  <si>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</si>
  <si>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</si>
  <si>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</si>
  <si>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</si>
  <si>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</si>
  <si>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</si>
  <si>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</si>
  <si>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</si>
  <si>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</si>
  <si>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</si>
  <si>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</si>
  <si>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</si>
  <si>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</si>
  <si>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</si>
  <si>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</si>
  <si>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</si>
  <si>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</si>
  <si>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</si>
  <si>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</si>
  <si>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</si>
  <si>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</si>
  <si>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</si>
  <si>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</si>
  <si>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</si>
  <si>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</si>
  <si>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</si>
  <si>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</si>
  <si>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</si>
  <si>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</si>
  <si>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</si>
  <si>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</si>
  <si>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</si>
  <si>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</si>
  <si>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</si>
  <si>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</si>
  <si>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</si>
  <si>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</si>
  <si>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</si>
  <si>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</si>
  <si>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</si>
  <si>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</si>
  <si>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</si>
  <si>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</si>
  <si>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</si>
  <si>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</si>
  <si>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</si>
  <si>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</si>
  <si>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</si>
  <si>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</si>
  <si>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</si>
  <si>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</si>
  <si>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</si>
  <si>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</si>
  <si>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</si>
  <si>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</si>
  <si>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</si>
  <si>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</si>
  <si>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</si>
  <si>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</si>
  <si>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</si>
  <si>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</si>
  <si>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</si>
  <si>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</si>
  <si>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</si>
  <si>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</si>
  <si>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</si>
  <si>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</si>
  <si>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</si>
  <si>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</si>
  <si>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</si>
  <si>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</si>
  <si>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</si>
  <si>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</si>
  <si>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</si>
  <si>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</si>
  <si>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</si>
  <si>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</si>
  <si>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</si>
  <si>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</si>
  <si>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</si>
  <si>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</si>
  <si>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</si>
  <si>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</si>
  <si>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</si>
  <si>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</si>
  <si>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</si>
  <si>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</si>
  <si>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</si>
  <si>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</si>
  <si>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</si>
  <si>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</si>
  <si>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</si>
  <si>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</si>
  <si>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</si>
  <si>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</si>
  <si>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</si>
  <si>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</si>
  <si>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</si>
  <si>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</si>
  <si>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</si>
  <si>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</si>
  <si>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</si>
  <si>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</si>
  <si>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</si>
  <si>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</si>
  <si>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</si>
  <si>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</si>
  <si>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</si>
  <si>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</si>
  <si>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</si>
  <si>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</si>
  <si>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</si>
  <si>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</si>
  <si>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</si>
  <si>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</si>
  <si>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</si>
  <si>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</si>
  <si>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</si>
  <si>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</si>
  <si>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</si>
  <si>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</si>
  <si>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</si>
  <si>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</si>
  <si>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</si>
  <si>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</si>
  <si>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</si>
  <si>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</si>
  <si>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</si>
  <si>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</si>
  <si>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</si>
  <si>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</si>
  <si>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</si>
  <si>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</si>
  <si>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</si>
  <si>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</si>
  <si>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</si>
  <si>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</si>
  <si>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</si>
  <si>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</si>
  <si>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</si>
  <si>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</si>
  <si>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</si>
  <si>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</si>
  <si>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</si>
  <si>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</si>
  <si>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</si>
  <si>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</si>
  <si>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</si>
  <si>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</si>
  <si>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</si>
  <si>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</si>
  <si>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</si>
  <si>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</si>
  <si>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</si>
  <si>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</si>
  <si>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</si>
  <si>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</si>
  <si>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</si>
  <si>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</si>
  <si>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</si>
  <si>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</si>
  <si>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</si>
  <si>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</si>
  <si>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</si>
  <si>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</si>
  <si>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</si>
  <si>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</si>
  <si>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</si>
  <si>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</si>
  <si>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</si>
  <si>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</si>
  <si>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</si>
  <si>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</si>
  <si>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</si>
  <si>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</si>
  <si>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</si>
  <si>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</si>
  <si>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</si>
  <si>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</si>
  <si>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</si>
  <si>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</si>
  <si>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</si>
  <si>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</si>
  <si>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</si>
  <si>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</si>
  <si>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</si>
  <si>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</si>
  <si>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</si>
  <si>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</si>
  <si>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</si>
  <si>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</si>
  <si>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</si>
  <si>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</si>
  <si>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</si>
  <si>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</si>
  <si>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</si>
  <si>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</si>
  <si>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</si>
  <si>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</si>
  <si>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</si>
  <si>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</si>
  <si>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</si>
  <si>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</si>
  <si>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</si>
  <si>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</si>
  <si>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</si>
  <si>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</si>
  <si>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</si>
  <si>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</si>
  <si>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</si>
  <si>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</si>
  <si>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</si>
  <si>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</si>
  <si>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</si>
  <si>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</si>
  <si>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</si>
  <si>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</si>
  <si>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</si>
  <si>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</si>
  <si>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</si>
  <si>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</si>
  <si>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</si>
  <si>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</si>
  <si>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</si>
  <si>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</si>
  <si>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</si>
  <si>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</si>
  <si>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</si>
  <si>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</si>
  <si>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</si>
  <si>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</si>
  <si>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</si>
  <si>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</si>
  <si>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</si>
  <si>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</si>
  <si>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</si>
  <si>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</si>
  <si>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</si>
  <si>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</si>
  <si>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</si>
  <si>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</si>
  <si>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</si>
  <si>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</si>
  <si>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</si>
  <si>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</si>
  <si>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</si>
  <si>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</si>
  <si>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</si>
  <si>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</si>
  <si>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</si>
  <si>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</si>
  <si>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</si>
  <si>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</si>
  <si>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</si>
  <si>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</si>
  <si>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</si>
  <si>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</si>
  <si>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</si>
  <si>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</si>
  <si>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</si>
  <si>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</si>
  <si>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</si>
  <si>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</si>
  <si>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</si>
  <si>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</si>
  <si>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</si>
  <si>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</si>
  <si>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</si>
  <si>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</si>
  <si>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</si>
  <si>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</si>
  <si>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</si>
  <si>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</si>
  <si>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</si>
  <si>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</si>
  <si>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</si>
  <si>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</si>
  <si>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</si>
  <si>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</si>
  <si>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</si>
  <si>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</si>
  <si>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</si>
  <si>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</si>
  <si>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</si>
  <si>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</si>
  <si>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</si>
  <si>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</si>
  <si>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</si>
  <si>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</si>
  <si>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</si>
  <si>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</si>
  <si>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</si>
  <si>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</si>
  <si>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</si>
  <si>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</si>
  <si>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</si>
  <si>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</si>
  <si>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</si>
  <si>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</si>
  <si>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</si>
  <si>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</si>
  <si>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</si>
  <si>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</si>
  <si>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</si>
  <si>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</si>
  <si>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</si>
  <si>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</si>
  <si>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</si>
  <si>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</si>
  <si>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</si>
  <si>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</si>
  <si>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</si>
  <si>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</si>
  <si>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</si>
  <si>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</si>
  <si>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</si>
  <si>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</si>
  <si>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</si>
  <si>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</si>
  <si>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</si>
  <si>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</si>
  <si>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</si>
  <si>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</si>
  <si>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</si>
  <si>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</si>
  <si>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</si>
  <si>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</si>
  <si>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</si>
  <si>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</si>
  <si>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</si>
  <si>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</si>
  <si>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</si>
  <si>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</si>
  <si>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</si>
  <si>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</si>
  <si>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</si>
  <si>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</si>
  <si>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</si>
  <si>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</si>
  <si>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</si>
  <si>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</si>
  <si>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</si>
  <si>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</si>
  <si>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</si>
  <si>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</si>
  <si>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</si>
  <si>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</si>
  <si>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</si>
  <si>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</si>
  <si>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</si>
  <si>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</si>
  <si>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</si>
  <si>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</si>
  <si>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</si>
  <si>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</si>
  <si>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</si>
  <si>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</si>
  <si>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</si>
  <si>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</si>
  <si>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</si>
  <si>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</si>
  <si>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</si>
  <si>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</si>
  <si>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</si>
  <si>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</si>
  <si>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</si>
  <si>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</si>
  <si>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</si>
  <si>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</si>
  <si>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</si>
  <si>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</si>
  <si>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</si>
  <si>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</si>
  <si>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</si>
  <si>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</si>
  <si>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</si>
  <si>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</si>
  <si>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</si>
  <si>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</si>
  <si>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</si>
  <si>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</si>
  <si>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</si>
  <si>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</si>
  <si>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</si>
  <si>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</si>
  <si>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</si>
  <si>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</si>
  <si>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</si>
  <si>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</si>
  <si>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</si>
  <si>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</si>
  <si>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</si>
  <si>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</si>
  <si>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</si>
  <si>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</si>
  <si>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</si>
  <si>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</si>
  <si>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</si>
  <si>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</si>
  <si>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</si>
  <si>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</si>
  <si>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</si>
  <si>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</si>
  <si>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</si>
  <si>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</si>
  <si>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</si>
  <si>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</si>
  <si>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</si>
  <si>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</si>
  <si>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</si>
  <si>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</si>
  <si>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</si>
  <si>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</si>
  <si>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</si>
  <si>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</si>
  <si>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</si>
  <si>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</si>
  <si>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</si>
  <si>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</si>
  <si>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</si>
  <si>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</si>
  <si>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</si>
  <si>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</si>
  <si>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</si>
  <si>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</si>
  <si>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</si>
  <si>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</si>
  <si>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</si>
  <si>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</si>
  <si>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</si>
  <si>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</si>
  <si>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</si>
  <si>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</si>
  <si>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</si>
  <si>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</si>
  <si>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</si>
  <si>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</si>
  <si>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</si>
  <si>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</si>
  <si>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</si>
  <si>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</si>
  <si>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</si>
  <si>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</si>
  <si>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</si>
  <si>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</si>
  <si>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</si>
  <si>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</si>
  <si>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</si>
  <si>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</si>
  <si>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</si>
  <si>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</si>
  <si>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</si>
  <si>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</si>
  <si>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</si>
  <si>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</si>
  <si>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</si>
  <si>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</si>
  <si>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</si>
  <si>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</si>
  <si>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</si>
  <si>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</si>
  <si>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</si>
  <si>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</si>
  <si>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</si>
  <si>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</si>
  <si>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</si>
  <si>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</si>
  <si>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</si>
  <si>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</si>
  <si>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</si>
  <si>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</si>
  <si>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</si>
  <si>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</si>
  <si>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</si>
  <si>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</si>
  <si>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</si>
  <si>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</si>
  <si>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</si>
  <si>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</si>
  <si>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</si>
  <si>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</si>
  <si>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</si>
  <si>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</si>
  <si>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</si>
  <si>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</si>
  <si>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</si>
  <si>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</si>
  <si>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</si>
  <si>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</si>
  <si>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</si>
  <si>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</si>
  <si>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</si>
  <si>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</si>
  <si>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</si>
  <si>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</si>
  <si>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</si>
  <si>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</si>
  <si>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</si>
  <si>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</si>
  <si>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</si>
  <si>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</si>
  <si>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</si>
  <si>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</si>
  <si>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</si>
  <si>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</si>
  <si>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</si>
  <si>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</si>
  <si>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</si>
  <si>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</si>
  <si>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</si>
  <si>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</si>
  <si>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</si>
  <si>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</si>
  <si>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</si>
  <si>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</si>
  <si>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</si>
  <si>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</si>
  <si>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</si>
  <si>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</si>
  <si>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</si>
  <si>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</si>
  <si>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</si>
  <si>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</si>
  <si>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</si>
  <si>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</si>
  <si>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</si>
  <si>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</si>
  <si>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</si>
  <si>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</si>
  <si>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</si>
  <si>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</si>
  <si>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</si>
  <si>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</si>
  <si>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</si>
  <si>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</si>
  <si>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</si>
  <si>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</si>
  <si>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</si>
  <si>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</si>
  <si>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</si>
  <si>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</si>
  <si>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</si>
  <si>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</si>
  <si>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</si>
  <si>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</si>
  <si>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</si>
  <si>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</si>
  <si>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</si>
  <si>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</si>
  <si>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</si>
  <si>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</si>
  <si>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</si>
  <si>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</si>
  <si>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</si>
  <si>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</si>
  <si>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</si>
  <si>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</si>
  <si>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</si>
  <si>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</si>
  <si>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</si>
  <si>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</si>
  <si>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</si>
  <si>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</si>
  <si>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</si>
  <si>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</si>
  <si>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</si>
  <si>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</si>
  <si>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</si>
  <si>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</si>
  <si>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</si>
  <si>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</si>
  <si>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</si>
  <si>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</si>
  <si>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</si>
  <si>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</si>
  <si>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</si>
  <si>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</si>
  <si>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</si>
  <si>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</si>
  <si>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</si>
  <si>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</si>
  <si>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</si>
  <si>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</si>
  <si>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</si>
  <si>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</si>
  <si>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</si>
  <si>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</si>
  <si>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</si>
  <si>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</si>
  <si>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</si>
  <si>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</si>
  <si>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</si>
  <si>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</si>
  <si>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</si>
  <si>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</si>
  <si>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</si>
  <si>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</si>
  <si>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</si>
  <si>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</si>
  <si>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</si>
  <si>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</si>
  <si>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</si>
  <si>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</si>
  <si>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</si>
  <si>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</si>
  <si>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</si>
  <si>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</si>
  <si>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</si>
  <si>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</si>
  <si>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</si>
  <si>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</si>
  <si>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</si>
  <si>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</si>
  <si>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</si>
  <si>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</si>
  <si>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</si>
  <si>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</si>
  <si>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</si>
  <si>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</si>
  <si>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</si>
  <si>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</si>
  <si>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</si>
  <si>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</si>
  <si>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</si>
  <si>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</si>
  <si>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</si>
  <si>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</si>
  <si>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</si>
  <si>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</si>
  <si>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</si>
  <si>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</si>
  <si>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</si>
  <si>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</si>
  <si>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</si>
  <si>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</si>
  <si>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</si>
  <si>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</si>
  <si>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</si>
  <si>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</si>
  <si>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</si>
  <si>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</si>
  <si>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</si>
  <si>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</si>
  <si>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</si>
  <si>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</si>
  <si>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</si>
  <si>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</si>
  <si>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</si>
  <si>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</si>
  <si>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</si>
  <si>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</si>
  <si>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</si>
  <si>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</si>
  <si>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</si>
  <si>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</si>
  <si>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</si>
  <si>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</si>
  <si>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</si>
  <si>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</si>
  <si>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</si>
  <si>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</si>
  <si>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</si>
  <si>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</si>
  <si>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</si>
  <si>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</si>
  <si>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</si>
  <si>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</si>
  <si>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</si>
  <si>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</si>
  <si>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</si>
  <si>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</si>
  <si>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</si>
  <si>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</si>
  <si>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</si>
  <si>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</si>
  <si>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</si>
  <si>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</si>
  <si>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</si>
  <si>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</si>
  <si>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</si>
  <si>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</si>
  <si>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</si>
  <si>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</si>
  <si>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</si>
  <si>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</si>
  <si>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</si>
  <si>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</si>
  <si>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</si>
  <si>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</si>
  <si>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</si>
  <si>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</si>
  <si>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</si>
  <si>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</si>
  <si>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</si>
  <si>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</si>
  <si>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</si>
  <si>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</si>
  <si>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</si>
  <si>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</si>
  <si>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</si>
  <si>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</si>
  <si>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</si>
  <si>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</si>
  <si>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</si>
  <si>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</si>
  <si>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</si>
  <si>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</si>
  <si>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</si>
  <si>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</si>
  <si>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</si>
  <si>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</si>
  <si>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</si>
  <si>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</si>
  <si>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</si>
  <si>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</si>
  <si>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</si>
  <si>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</si>
  <si>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</si>
  <si>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</si>
  <si>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</si>
  <si>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</si>
  <si>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</si>
  <si>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</si>
  <si>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</si>
  <si>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</si>
  <si>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</si>
  <si>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</si>
  <si>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</si>
  <si>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</si>
  <si>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</si>
  <si>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</si>
  <si>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</si>
  <si>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</si>
  <si>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</si>
  <si>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</si>
  <si>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</si>
  <si>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</si>
  <si>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</si>
  <si>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</si>
  <si>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</si>
  <si>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</si>
  <si>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</si>
  <si>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</si>
  <si>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</si>
  <si>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</si>
  <si>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</si>
  <si>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</si>
  <si>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</si>
  <si>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</si>
  <si>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</si>
  <si>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</si>
  <si>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</si>
  <si>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</si>
  <si>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</si>
  <si>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</si>
  <si>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</si>
  <si>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</si>
  <si>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</si>
  <si>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</si>
  <si>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</si>
  <si>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</si>
  <si>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</si>
  <si>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</si>
  <si>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</si>
  <si>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</si>
  <si>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</si>
  <si>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</si>
  <si>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</si>
  <si>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</si>
  <si>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</si>
  <si>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</si>
  <si>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</si>
  <si>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</si>
  <si>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</si>
  <si>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</si>
  <si>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</si>
  <si>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</si>
  <si>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</si>
  <si>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</si>
  <si>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</si>
  <si>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</si>
  <si>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</si>
  <si>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</si>
  <si>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</si>
  <si>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</si>
  <si>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</si>
  <si>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</si>
  <si>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</si>
  <si>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</si>
  <si>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</si>
  <si>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</si>
  <si>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</si>
  <si>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</si>
  <si>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</si>
  <si>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</si>
  <si>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</si>
  <si>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</si>
  <si>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</si>
  <si>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</si>
  <si>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</si>
  <si>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</si>
  <si>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</si>
  <si>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</si>
  <si>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</si>
  <si>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</si>
  <si>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</si>
  <si>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</si>
  <si>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</si>
  <si>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</si>
  <si>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</si>
  <si>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</si>
  <si>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</si>
  <si>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</si>
  <si>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</si>
  <si>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</si>
  <si>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</si>
  <si>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</si>
  <si>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</si>
  <si>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</si>
  <si>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</si>
  <si>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</si>
  <si>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</si>
  <si>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</si>
  <si>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</si>
  <si>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</si>
  <si>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</si>
  <si>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</si>
  <si>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</si>
  <si>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</si>
  <si>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</si>
  <si>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</si>
  <si>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</si>
  <si>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</si>
  <si>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</si>
  <si>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</si>
  <si>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</si>
  <si>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</si>
  <si>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</si>
  <si>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</si>
  <si>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</si>
  <si>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</si>
  <si>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</si>
  <si>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</si>
  <si>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</si>
  <si>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</si>
  <si>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</si>
  <si>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</si>
  <si>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</si>
  <si>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</si>
  <si>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</si>
  <si>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</si>
  <si>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</si>
  <si>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</si>
  <si>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</si>
  <si>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</si>
  <si>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</si>
  <si>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</si>
  <si>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</si>
  <si>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</si>
  <si>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</si>
  <si>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</si>
  <si>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</si>
  <si>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</si>
  <si>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</si>
  <si>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</si>
  <si>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</si>
  <si>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</si>
  <si>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</si>
  <si>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</si>
  <si>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</si>
  <si>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</si>
  <si>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</si>
  <si>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</si>
  <si>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</si>
  <si>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</si>
  <si>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</si>
  <si>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</si>
  <si>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</si>
  <si>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</si>
  <si>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</si>
  <si>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</si>
  <si>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</si>
  <si>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</si>
  <si>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</si>
  <si>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</si>
  <si>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</si>
  <si>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</si>
  <si>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</si>
  <si>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</si>
  <si>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</si>
  <si>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</si>
  <si>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</si>
  <si>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</si>
  <si>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</si>
  <si>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</si>
  <si>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</si>
  <si>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</si>
  <si>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</si>
  <si>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</si>
  <si>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</si>
  <si>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</si>
  <si>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</si>
  <si>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</si>
  <si>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</si>
  <si>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</si>
  <si>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</si>
  <si>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</si>
  <si>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</si>
  <si>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</si>
  <si>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</si>
  <si>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</si>
  <si>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</si>
  <si>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</si>
  <si>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</si>
  <si>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</si>
  <si>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</si>
  <si>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</si>
  <si>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</si>
  <si>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</si>
  <si>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</si>
  <si>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</si>
  <si>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</si>
  <si>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</si>
  <si>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</si>
  <si>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</si>
  <si>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</si>
  <si>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</si>
  <si>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</si>
  <si>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</si>
  <si>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</si>
  <si>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</si>
  <si>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</si>
  <si>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</si>
  <si>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</si>
  <si>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</si>
  <si>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</si>
  <si>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</si>
  <si>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</si>
  <si>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</si>
  <si>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</si>
  <si>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</si>
  <si>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</si>
  <si>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</si>
  <si>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</si>
  <si>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</si>
  <si>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</si>
  <si>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</si>
  <si>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</si>
  <si>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</si>
  <si>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</si>
  <si>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</si>
  <si>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</si>
  <si>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</si>
  <si>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</si>
  <si>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</si>
  <si>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</si>
  <si>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</si>
  <si>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</si>
  <si>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</si>
  <si>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</si>
  <si>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</si>
  <si>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</si>
  <si>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</si>
  <si>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</si>
  <si>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</si>
  <si>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</si>
  <si>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</si>
  <si>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</si>
  <si>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</si>
  <si>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</si>
  <si>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</si>
  <si>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</si>
  <si>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</si>
  <si>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</si>
  <si>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</si>
  <si>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</si>
  <si>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</si>
  <si>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</si>
  <si>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</si>
  <si>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</si>
  <si>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</si>
  <si>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</si>
  <si>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</si>
  <si>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</si>
  <si>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</si>
  <si>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</si>
  <si>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</si>
  <si>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</si>
  <si>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</si>
  <si>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</si>
  <si>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</si>
  <si>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</si>
  <si>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</si>
  <si>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</si>
  <si>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</si>
  <si>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</si>
  <si>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</si>
  <si>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</si>
  <si>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</si>
  <si>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</si>
  <si>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</si>
  <si>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</si>
  <si>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</si>
  <si>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</si>
  <si>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</si>
  <si>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</si>
  <si>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</si>
  <si>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</si>
  <si>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</si>
  <si>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</si>
  <si>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</si>
  <si>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</si>
  <si>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</si>
  <si>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</si>
  <si>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</si>
  <si>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</si>
  <si>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</si>
  <si>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</si>
  <si>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</si>
  <si>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</si>
  <si>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</si>
  <si>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</si>
  <si>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</si>
  <si>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</si>
  <si>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</si>
  <si>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</si>
  <si>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</si>
  <si>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</si>
  <si>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</si>
  <si>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</si>
  <si>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</si>
  <si>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</si>
  <si>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</si>
  <si>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</si>
  <si>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</si>
  <si>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</si>
  <si>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</si>
  <si>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</si>
  <si>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</si>
  <si>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</si>
  <si>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</si>
  <si>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</si>
  <si>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</si>
  <si>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</si>
  <si>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</si>
  <si>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</si>
  <si>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</si>
  <si>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</si>
  <si>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</si>
  <si>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</si>
  <si>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</si>
  <si>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</si>
  <si>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</si>
  <si>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</si>
  <si>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</si>
  <si>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</si>
  <si>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</si>
  <si>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</si>
  <si>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</si>
  <si>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</si>
  <si>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</si>
  <si>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</si>
  <si>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</si>
  <si>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</si>
  <si>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</si>
  <si>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</si>
  <si>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</si>
  <si>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</si>
  <si>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</si>
  <si>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</si>
  <si>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</si>
  <si>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</si>
  <si>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</si>
  <si>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</si>
  <si>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</si>
  <si>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</si>
  <si>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</si>
  <si>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</si>
  <si>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</si>
  <si>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</si>
  <si>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</si>
  <si>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</si>
  <si>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</si>
  <si>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</si>
  <si>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</si>
  <si>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</si>
  <si>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</si>
  <si>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</si>
  <si>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</si>
  <si>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</si>
  <si>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</si>
  <si>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</si>
  <si>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</si>
  <si>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</si>
  <si>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</si>
  <si>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</si>
  <si>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</si>
  <si>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</si>
  <si>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</si>
  <si>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</si>
  <si>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</si>
  <si>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</si>
  <si>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</si>
  <si>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</si>
  <si>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</si>
  <si>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</si>
  <si>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</si>
  <si>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</si>
  <si>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</si>
  <si>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</si>
  <si>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</si>
  <si>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</si>
  <si>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</si>
  <si>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</si>
  <si>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</si>
  <si>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</si>
  <si>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</si>
  <si>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</si>
  <si>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</si>
  <si>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</si>
  <si>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</si>
  <si>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</si>
  <si>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</si>
  <si>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</si>
  <si>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</si>
  <si>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</si>
  <si>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</si>
  <si>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</si>
  <si>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</si>
  <si>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</si>
  <si>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</si>
  <si>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</si>
  <si>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</si>
  <si>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</si>
  <si>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</si>
  <si>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</si>
  <si>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</si>
  <si>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</si>
  <si>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</si>
  <si>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</si>
  <si>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</si>
  <si>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</si>
  <si>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</si>
  <si>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</si>
  <si>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</si>
  <si>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</si>
  <si>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</si>
  <si>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</si>
  <si>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</si>
  <si>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</si>
  <si>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</si>
  <si>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</si>
  <si>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</si>
  <si>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</si>
  <si>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</si>
  <si>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</si>
  <si>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</si>
  <si>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</si>
  <si>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</si>
  <si>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</si>
  <si>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</si>
  <si>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</si>
  <si>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</si>
  <si>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</si>
  <si>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</si>
  <si>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</si>
  <si>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</si>
  <si>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</si>
  <si>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</si>
  <si>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</si>
  <si>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</si>
  <si>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</si>
  <si>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</si>
  <si>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</si>
  <si>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</si>
  <si>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</si>
  <si>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</si>
  <si>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</si>
  <si>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</si>
  <si>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</si>
  <si>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</si>
  <si>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</si>
  <si>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</si>
  <si>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</si>
  <si>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</si>
  <si>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</si>
  <si>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</si>
  <si>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</si>
  <si>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</si>
  <si>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</si>
  <si>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</si>
  <si>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</si>
  <si>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</si>
  <si>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</si>
  <si>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</si>
  <si>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</si>
  <si>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</si>
  <si>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</si>
  <si>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</si>
  <si>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</si>
  <si>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</si>
  <si>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</si>
  <si>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</si>
  <si>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</si>
  <si>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</si>
  <si>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</si>
  <si>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</si>
  <si>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</si>
  <si>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</si>
  <si>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</si>
  <si>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</si>
  <si>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</si>
  <si>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</si>
  <si>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</si>
  <si>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</si>
  <si>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</si>
  <si>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</si>
  <si>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</si>
  <si>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</si>
  <si>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</si>
  <si>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</si>
  <si>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</si>
  <si>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</si>
  <si>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</si>
  <si>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</si>
  <si>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</si>
  <si>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</si>
  <si>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</si>
  <si>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</si>
  <si>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</si>
  <si>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</si>
  <si>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</si>
  <si>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</si>
  <si>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</si>
  <si>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</si>
  <si>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</si>
  <si>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</si>
  <si>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</si>
  <si>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</si>
  <si>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</si>
  <si>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</si>
  <si>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</si>
  <si>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</si>
  <si>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</si>
  <si>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</si>
  <si>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</si>
  <si>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</si>
  <si>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</si>
  <si>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</si>
  <si>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</si>
  <si>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</si>
  <si>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</si>
  <si>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</si>
  <si>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</si>
  <si>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</si>
  <si>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</si>
  <si>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</si>
  <si>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</si>
  <si>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</si>
  <si>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</si>
  <si>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</si>
  <si>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</si>
  <si>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</si>
  <si>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</si>
  <si>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</si>
  <si>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</si>
  <si>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</si>
  <si>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</si>
  <si>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</si>
  <si>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</si>
  <si>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</si>
  <si>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</si>
  <si>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</si>
  <si>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</si>
  <si>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</si>
  <si>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</si>
  <si>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</si>
  <si>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</si>
  <si>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</si>
  <si>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</si>
  <si>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</si>
  <si>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</si>
  <si>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</si>
  <si>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</si>
  <si>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</si>
  <si>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</si>
  <si>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</si>
  <si>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</si>
  <si>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</si>
  <si>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</si>
  <si>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</si>
  <si>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</si>
  <si>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</si>
  <si>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</si>
  <si>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</si>
  <si>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</si>
  <si>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</si>
  <si>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</si>
  <si>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</si>
  <si>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</si>
  <si>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</si>
  <si>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</si>
  <si>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</si>
  <si>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</si>
  <si>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</si>
  <si>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</si>
  <si>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</si>
  <si>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</si>
  <si>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</si>
  <si>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</si>
  <si>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</si>
  <si>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</si>
  <si>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</si>
  <si>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</si>
  <si>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</si>
  <si>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</si>
  <si>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</si>
  <si>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</si>
  <si>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</si>
  <si>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</si>
  <si>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</si>
  <si>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</si>
  <si>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</si>
  <si>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</si>
  <si>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</si>
  <si>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</si>
  <si>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</si>
  <si>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</si>
  <si>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</si>
  <si>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</si>
  <si>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</si>
  <si>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</si>
  <si>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</si>
  <si>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</si>
  <si>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</si>
  <si>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</si>
  <si>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</si>
  <si>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</si>
  <si>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</si>
  <si>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</si>
  <si>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</si>
  <si>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</si>
  <si>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</si>
  <si>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</si>
  <si>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</si>
  <si>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</si>
  <si>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</si>
  <si>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</si>
  <si>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</si>
  <si>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</si>
  <si>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</si>
  <si>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</si>
  <si>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</si>
  <si>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</si>
  <si>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</si>
  <si>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</si>
  <si>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</si>
  <si>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</si>
  <si>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</si>
  <si>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</si>
  <si>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</si>
  <si>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</si>
  <si>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</si>
  <si>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</si>
  <si>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</si>
  <si>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</si>
  <si>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</si>
  <si>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</si>
  <si>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</si>
  <si>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</si>
  <si>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</si>
  <si>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</si>
  <si>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</si>
  <si>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</si>
  <si>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</si>
  <si>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</si>
  <si>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</si>
  <si>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</si>
  <si>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</si>
  <si>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</si>
  <si>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</si>
  <si>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</si>
  <si>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</si>
  <si>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</si>
  <si>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</si>
  <si>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</si>
  <si>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</si>
  <si>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</si>
  <si>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</si>
  <si>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</si>
  <si>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</si>
  <si>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</si>
  <si>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</si>
  <si>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</si>
  <si>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</si>
  <si>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</si>
  <si>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</si>
  <si>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</si>
  <si>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</si>
  <si>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</si>
  <si>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</si>
  <si>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</si>
  <si>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</si>
  <si>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</si>
  <si>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</si>
  <si>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</si>
  <si>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</si>
  <si>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</si>
  <si>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</si>
  <si>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</si>
  <si>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</si>
  <si>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</si>
  <si>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</si>
  <si>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</si>
  <si>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</si>
  <si>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</si>
  <si>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</si>
  <si>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</si>
  <si>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</si>
  <si>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</si>
  <si>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</si>
  <si>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</si>
  <si>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</si>
  <si>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</si>
  <si>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</si>
  <si>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</si>
  <si>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</si>
  <si>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</si>
  <si>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</si>
  <si>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</si>
  <si>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</si>
  <si>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</si>
  <si>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</si>
  <si>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</si>
  <si>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</si>
  <si>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</si>
  <si>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</si>
  <si>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</si>
  <si>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</si>
  <si>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</si>
  <si>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</si>
  <si>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</si>
  <si>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</si>
  <si>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</si>
  <si>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</si>
  <si>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</si>
  <si>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</si>
  <si>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</si>
  <si>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</si>
  <si>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</si>
  <si>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</si>
  <si>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</si>
  <si>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</si>
  <si>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</si>
  <si>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</si>
  <si>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</si>
  <si>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</si>
  <si>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</si>
  <si>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</si>
  <si>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</si>
  <si>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</si>
  <si>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</si>
  <si>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</si>
  <si>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</si>
  <si>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</si>
  <si>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</si>
  <si>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</si>
  <si>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</si>
  <si>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</si>
  <si>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</si>
  <si>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</si>
  <si>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</si>
  <si>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</si>
  <si>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</si>
  <si>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</si>
  <si>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</si>
  <si>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</si>
  <si>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</si>
  <si>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</si>
  <si>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</si>
  <si>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</si>
  <si>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</si>
  <si>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</si>
  <si>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</si>
  <si>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</si>
  <si>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</si>
  <si>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</si>
  <si>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</si>
  <si>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</si>
  <si>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</si>
  <si>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</si>
  <si>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</si>
  <si>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</si>
  <si>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</si>
  <si>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</si>
  <si>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</si>
  <si>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</si>
  <si>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</si>
  <si>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</si>
  <si>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</si>
  <si>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</si>
  <si>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</si>
  <si>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</si>
  <si>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</si>
  <si>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</si>
  <si>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</si>
  <si>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</si>
  <si>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</si>
  <si>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</si>
  <si>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</si>
  <si>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</si>
  <si>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</si>
  <si>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</si>
  <si>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</si>
  <si>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</si>
  <si>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</si>
  <si>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</si>
  <si>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</si>
  <si>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</si>
  <si>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</si>
  <si>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</si>
  <si>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</si>
  <si>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</si>
  <si>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</si>
  <si>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</si>
  <si>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</si>
  <si>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</si>
  <si>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</si>
  <si>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</si>
  <si>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</si>
  <si>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</si>
  <si>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</si>
  <si>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</si>
  <si>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</si>
  <si>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</si>
  <si>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</si>
  <si>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</si>
  <si>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</si>
  <si>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</si>
  <si>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</si>
  <si>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</si>
  <si>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</si>
  <si>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</si>
  <si>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</si>
  <si>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</si>
  <si>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</si>
  <si>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</si>
  <si>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</si>
  <si>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</si>
  <si>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</si>
  <si>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</si>
  <si>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</si>
  <si>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</si>
  <si>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</si>
  <si>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</si>
  <si>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</si>
  <si>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</si>
  <si>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</si>
  <si>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</si>
  <si>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</si>
  <si>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</si>
  <si>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</si>
  <si>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</si>
  <si>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</si>
  <si>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</si>
  <si>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</si>
  <si>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</si>
  <si>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</si>
  <si>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</si>
  <si>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</si>
  <si>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</si>
  <si>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</si>
  <si>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</si>
  <si>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</si>
  <si>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</si>
  <si>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</si>
  <si>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</si>
  <si>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</si>
  <si>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</si>
  <si>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</si>
  <si>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</si>
  <si>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</si>
  <si>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</si>
  <si>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</si>
  <si>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</si>
  <si>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</si>
  <si>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</si>
  <si>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</si>
  <si>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</si>
  <si>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</si>
  <si>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</si>
  <si>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</si>
  <si>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</si>
  <si>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</si>
  <si>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</si>
  <si>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</si>
  <si>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</si>
  <si>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</si>
  <si>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</si>
  <si>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</si>
  <si>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</si>
  <si>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</si>
  <si>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</si>
  <si>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</si>
  <si>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</si>
  <si>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</si>
  <si>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</si>
  <si>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</si>
  <si>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</si>
  <si>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</si>
  <si>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</si>
  <si>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</si>
  <si>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</si>
  <si>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</si>
  <si>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</si>
  <si>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</si>
  <si>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</si>
  <si>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</si>
  <si>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</si>
  <si>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</si>
  <si>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</si>
  <si>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</si>
  <si>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</si>
  <si>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</si>
  <si>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</si>
  <si>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</si>
  <si>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</si>
  <si>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</si>
  <si>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</si>
  <si>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</si>
  <si>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</si>
  <si>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</si>
  <si>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</si>
  <si>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</si>
  <si>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</si>
  <si>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</si>
  <si>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</si>
  <si>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</si>
  <si>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</si>
  <si>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</si>
  <si>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</si>
  <si>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</si>
  <si>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</si>
  <si>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</si>
  <si>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</si>
  <si>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</si>
  <si>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</si>
  <si>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</si>
  <si>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</si>
  <si>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</si>
  <si>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</si>
  <si>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</si>
  <si>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</si>
  <si>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</si>
  <si>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</si>
  <si>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</si>
  <si>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</si>
  <si>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</si>
  <si>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</si>
  <si>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</si>
  <si>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</si>
  <si>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</si>
  <si>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</si>
  <si>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</si>
  <si>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</si>
  <si>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</si>
  <si>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</si>
  <si>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</si>
  <si>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</si>
  <si>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</si>
  <si>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</si>
  <si>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</si>
  <si>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</si>
  <si>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</si>
  <si>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</si>
  <si>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</si>
  <si>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</si>
  <si>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</si>
  <si>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</si>
  <si>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</si>
  <si>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</si>
  <si>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</si>
  <si>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</si>
  <si>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</si>
  <si>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</si>
  <si>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</si>
  <si>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</si>
  <si>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</si>
  <si>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</si>
  <si>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</si>
  <si>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</si>
  <si>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</si>
  <si>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</si>
  <si>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</si>
  <si>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</si>
  <si>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</si>
  <si>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</si>
  <si>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</si>
  <si>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</si>
  <si>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</si>
  <si>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</si>
  <si>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</si>
  <si>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</si>
  <si>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</si>
  <si>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</si>
  <si>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</si>
  <si>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</si>
  <si>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</si>
  <si>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</si>
  <si>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</si>
  <si>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</si>
  <si>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</si>
  <si>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</si>
  <si>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</si>
  <si>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</si>
  <si>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</si>
  <si>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</si>
  <si>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</si>
  <si>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</si>
  <si>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</si>
  <si>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</si>
  <si>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</si>
  <si>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</si>
  <si>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</si>
  <si>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</si>
  <si>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</si>
  <si>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</si>
  <si>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</si>
  <si>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</si>
  <si>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</si>
  <si>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</si>
  <si>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</si>
  <si>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</si>
  <si>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</si>
  <si>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</si>
  <si>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</si>
  <si>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</si>
  <si>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</si>
  <si>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</si>
  <si>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</si>
  <si>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</si>
  <si>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</si>
  <si>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</si>
  <si>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</si>
  <si>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</si>
  <si>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</si>
  <si>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</si>
  <si>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</si>
  <si>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</si>
  <si>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</si>
  <si>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</si>
  <si>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</si>
  <si>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</si>
  <si>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</si>
  <si>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</si>
  <si>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</si>
  <si>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</si>
  <si>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</si>
  <si>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</si>
  <si>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</si>
  <si>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</si>
  <si>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</si>
  <si>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</si>
  <si>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</si>
  <si>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</si>
  <si>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</si>
  <si>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</si>
  <si>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</si>
  <si>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</si>
  <si>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</si>
  <si>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</si>
  <si>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</si>
  <si>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</si>
  <si>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</si>
  <si>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</si>
  <si>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</si>
  <si>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</si>
  <si>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</si>
  <si>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</si>
  <si>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</si>
  <si>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</si>
  <si>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</si>
  <si>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</si>
  <si>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</si>
  <si>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</si>
  <si>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</si>
  <si>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</si>
  <si>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</si>
  <si>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</si>
  <si>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</si>
  <si>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</si>
  <si>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</si>
  <si>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</si>
  <si>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</si>
  <si>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</si>
  <si>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</si>
  <si>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</si>
  <si>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</si>
  <si>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</si>
  <si>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</si>
  <si>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</si>
  <si>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</si>
  <si>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</si>
  <si>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</si>
  <si>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</si>
  <si>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</si>
  <si>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</si>
  <si>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</si>
  <si>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</si>
  <si>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</si>
  <si>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</si>
  <si>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</si>
  <si>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</si>
  <si>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</si>
  <si>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</si>
  <si>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</si>
  <si>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</si>
  <si>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</si>
  <si>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</si>
  <si>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</si>
  <si>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</si>
  <si>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</si>
  <si>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</si>
  <si>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</si>
  <si>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</si>
  <si>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</si>
  <si>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</si>
  <si>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</si>
  <si>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</si>
  <si>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</si>
  <si>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</si>
  <si>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</si>
  <si>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</si>
  <si>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</si>
  <si>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</si>
  <si>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</si>
  <si>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</si>
  <si>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</si>
  <si>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</si>
  <si>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</si>
  <si>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</si>
  <si>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</si>
  <si>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</si>
  <si>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</si>
  <si>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</si>
  <si>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</si>
  <si>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</si>
  <si>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</si>
  <si>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</si>
  <si>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</si>
  <si>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</si>
  <si>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</si>
  <si>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</si>
  <si>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</si>
  <si>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</si>
  <si>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</si>
  <si>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</si>
  <si>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</si>
  <si>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</si>
  <si>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</si>
  <si>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</si>
  <si>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</si>
  <si>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</si>
  <si>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</si>
  <si>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</si>
  <si>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</si>
  <si>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</si>
  <si>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</si>
  <si>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</si>
  <si>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</si>
  <si>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</si>
  <si>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</si>
  <si>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</si>
  <si>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</si>
  <si>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</si>
  <si>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</si>
  <si>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</si>
  <si>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</si>
  <si>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</si>
  <si>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</si>
  <si>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</si>
  <si>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</si>
  <si>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</si>
  <si>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</si>
  <si>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</si>
  <si>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</si>
  <si>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</si>
  <si>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</si>
  <si>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</si>
  <si>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</si>
  <si>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</si>
  <si>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</si>
  <si>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</si>
  <si>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</si>
  <si>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</si>
  <si>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</si>
  <si>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</si>
  <si>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</si>
  <si>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</si>
  <si>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</si>
  <si>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</si>
  <si>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</si>
  <si>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</si>
  <si>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</si>
  <si>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</si>
  <si>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</si>
  <si>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</si>
  <si>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</si>
  <si>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</si>
  <si>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</si>
  <si>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</si>
  <si>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</si>
  <si>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</si>
  <si>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</si>
  <si>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</si>
  <si>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</si>
  <si>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</si>
  <si>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</si>
  <si>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</si>
  <si>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</si>
  <si>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</si>
  <si>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</si>
  <si>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</si>
  <si>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</si>
  <si>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</si>
  <si>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</si>
  <si>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</si>
  <si>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</si>
  <si>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</si>
  <si>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</si>
  <si>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</si>
  <si>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</si>
  <si>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</si>
  <si>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</si>
  <si>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</si>
  <si>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</si>
  <si>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</si>
  <si>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</si>
  <si>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</si>
  <si>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</si>
  <si>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</si>
  <si>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</si>
  <si>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</si>
  <si>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</si>
  <si>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</si>
  <si>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</si>
  <si>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</si>
  <si>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</si>
  <si>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</si>
  <si>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</si>
  <si>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</si>
  <si>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</si>
  <si>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</si>
  <si>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</si>
  <si>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</si>
  <si>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</si>
  <si>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</si>
  <si>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</si>
  <si>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</si>
  <si>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</si>
  <si>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</si>
  <si>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</si>
  <si>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</si>
  <si>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</si>
  <si>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</si>
  <si>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</si>
  <si>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</si>
  <si>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</si>
  <si>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</si>
  <si>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</si>
  <si>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</si>
  <si>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</si>
  <si>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</si>
  <si>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</si>
  <si>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</si>
  <si>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</si>
  <si>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</si>
  <si>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</si>
  <si>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</si>
  <si>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</si>
  <si>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</si>
  <si>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</si>
  <si>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</si>
  <si>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</si>
  <si>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</si>
  <si>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</si>
  <si>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</si>
  <si>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</si>
  <si>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</si>
  <si>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</si>
  <si>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</si>
  <si>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</si>
  <si>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</si>
  <si>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</si>
  <si>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</si>
  <si>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</si>
  <si>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</si>
  <si>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</si>
  <si>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</si>
  <si>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</si>
  <si>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</si>
  <si>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</si>
  <si>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</si>
  <si>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</si>
  <si>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</si>
  <si>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</si>
  <si>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</si>
  <si>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</si>
  <si>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</si>
  <si>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</si>
  <si>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</si>
  <si>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</si>
  <si>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</si>
  <si>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</si>
  <si>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</si>
  <si>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</si>
  <si>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</si>
  <si>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</si>
  <si>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</si>
  <si>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</si>
  <si>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</si>
  <si>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</si>
  <si>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</si>
  <si>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</si>
  <si>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</si>
  <si>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</si>
  <si>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</si>
  <si>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</si>
  <si>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</si>
  <si>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</si>
  <si>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</si>
  <si>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</si>
  <si>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</si>
  <si>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</si>
  <si>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</si>
  <si>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</si>
  <si>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</si>
  <si>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</si>
  <si>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</si>
  <si>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</si>
  <si>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</si>
  <si>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</si>
  <si>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</si>
  <si>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</si>
  <si>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</si>
  <si>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</si>
  <si>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</si>
  <si>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</si>
  <si>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</si>
  <si>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</si>
  <si>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</si>
  <si>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</si>
  <si>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</si>
  <si>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</si>
  <si>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</si>
  <si>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</si>
  <si>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</si>
  <si>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</si>
  <si>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</si>
  <si>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</si>
  <si>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</si>
  <si>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</si>
  <si>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</si>
  <si>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</si>
  <si>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</si>
  <si>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</si>
  <si>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</si>
  <si>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</si>
  <si>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</si>
  <si>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</si>
  <si>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</si>
  <si>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</si>
  <si>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</si>
  <si>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</si>
  <si>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</si>
  <si>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</si>
  <si>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</si>
  <si>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</si>
  <si>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</si>
  <si>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</si>
  <si>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</si>
  <si>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</si>
  <si>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</si>
  <si>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</si>
  <si>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</si>
  <si>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</si>
  <si>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</si>
  <si>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</si>
  <si>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</si>
  <si>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</si>
  <si>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</si>
  <si>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</si>
  <si>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</si>
  <si>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</si>
  <si>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</si>
  <si>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</si>
  <si>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</si>
  <si>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</si>
  <si>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</si>
  <si>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</si>
  <si>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</si>
  <si>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</si>
  <si>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</si>
  <si>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</si>
  <si>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</si>
  <si>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</si>
  <si>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</si>
  <si>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</si>
  <si>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</si>
  <si>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</si>
  <si>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</si>
  <si>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</si>
  <si>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</si>
  <si>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</si>
  <si>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</si>
  <si>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</si>
  <si>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</si>
  <si>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</si>
  <si>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</si>
  <si>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</si>
  <si>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</si>
  <si>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</si>
  <si>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</si>
  <si>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</si>
  <si>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</si>
  <si>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</si>
  <si>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</si>
  <si>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</si>
  <si>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</si>
  <si>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</si>
  <si>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</si>
  <si>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</si>
  <si>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</si>
  <si>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</si>
  <si>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</si>
  <si>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</si>
  <si>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</si>
  <si>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</si>
  <si>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</si>
  <si>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</si>
  <si>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</si>
  <si>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</si>
  <si>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</si>
  <si>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</si>
  <si>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</si>
  <si>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</si>
  <si>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</si>
  <si>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</si>
  <si>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</si>
  <si>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</si>
  <si>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</si>
  <si>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</si>
  <si>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</si>
  <si>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</si>
  <si>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</si>
  <si>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</si>
  <si>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</si>
  <si>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</si>
  <si>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</si>
  <si>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</si>
  <si>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</si>
  <si>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</si>
  <si>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</si>
  <si>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</si>
  <si>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</si>
  <si>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</si>
  <si>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</si>
  <si>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</si>
  <si>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</si>
  <si>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</si>
  <si>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</si>
  <si>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</si>
  <si>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</si>
  <si>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</si>
  <si>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</si>
  <si>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</si>
  <si>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</si>
  <si>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</si>
  <si>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</si>
  <si>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</si>
  <si>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</si>
  <si>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</si>
  <si>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</si>
  <si>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</si>
  <si>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</si>
  <si>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</si>
  <si>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</si>
  <si>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</si>
  <si>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</si>
  <si>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</si>
  <si>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</si>
  <si>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</si>
  <si>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</si>
  <si>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</si>
  <si>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</si>
  <si>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</si>
  <si>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</si>
  <si>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</si>
  <si>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</si>
  <si>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</si>
  <si>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</si>
  <si>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</si>
  <si>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</si>
  <si>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</si>
  <si>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</si>
  <si>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</si>
  <si>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</si>
  <si>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</si>
  <si>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</si>
  <si>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</si>
  <si>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</si>
  <si>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</si>
  <si>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</si>
  <si>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</si>
  <si>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</si>
  <si>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</si>
  <si>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</si>
  <si>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</si>
  <si>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</si>
  <si>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</si>
  <si>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</si>
  <si>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</si>
  <si>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</si>
  <si>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</si>
  <si>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</si>
  <si>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</si>
  <si>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</si>
  <si>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</si>
  <si>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</si>
  <si>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</si>
  <si>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</si>
  <si>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</si>
  <si>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</si>
  <si>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</si>
  <si>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</si>
  <si>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</si>
  <si>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</si>
  <si>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</si>
  <si>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</si>
  <si>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</si>
  <si>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</si>
  <si>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</si>
  <si>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</si>
  <si>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</si>
  <si>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</si>
  <si>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</si>
  <si>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</si>
  <si>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</si>
  <si>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</si>
  <si>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</si>
  <si>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</si>
  <si>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</si>
  <si>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</si>
  <si>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</si>
  <si>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</si>
  <si>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</si>
  <si>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</si>
  <si>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</si>
  <si>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</si>
  <si>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</si>
  <si>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</si>
  <si>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</si>
  <si>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</si>
  <si>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</si>
  <si>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</si>
  <si>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</si>
  <si>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</si>
  <si>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</si>
  <si>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</si>
  <si>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</si>
  <si>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</si>
  <si>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</si>
  <si>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</si>
  <si>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</si>
  <si>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</si>
  <si>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</si>
  <si>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</si>
  <si>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</si>
  <si>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</si>
  <si>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</si>
  <si>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</si>
  <si>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</si>
  <si>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</si>
  <si>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</si>
  <si>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</si>
  <si>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</si>
  <si>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</si>
  <si>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</si>
  <si>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</si>
  <si>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</si>
  <si>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</si>
  <si>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</si>
  <si>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</si>
  <si>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</si>
  <si>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</si>
  <si>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</si>
  <si>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</si>
  <si>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</si>
  <si>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</si>
  <si>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</si>
  <si>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</si>
  <si>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</si>
  <si>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</si>
  <si>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</si>
  <si>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</si>
  <si>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</si>
  <si>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</si>
  <si>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</si>
  <si>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</si>
  <si>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</si>
  <si>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</si>
  <si>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</si>
  <si>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</si>
  <si>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</si>
  <si>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</si>
  <si>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</si>
  <si>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</si>
  <si>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</si>
  <si>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</si>
  <si>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</si>
  <si>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</si>
  <si>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</si>
  <si>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</si>
  <si>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</si>
  <si>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</si>
  <si>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</si>
  <si>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</si>
  <si>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</si>
  <si>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</si>
  <si>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</si>
  <si>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</si>
  <si>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</si>
  <si>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</si>
  <si>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</si>
  <si>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</si>
  <si>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</si>
  <si>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</si>
  <si>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</si>
  <si>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</si>
  <si>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</si>
  <si>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</si>
  <si>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</si>
  <si>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</si>
  <si>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</si>
  <si>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</si>
  <si>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</si>
  <si>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</si>
  <si>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</si>
  <si>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</si>
  <si>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</si>
  <si>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</si>
  <si>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</si>
  <si>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</si>
  <si>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</si>
  <si>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</si>
  <si>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</si>
  <si>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</si>
  <si>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</si>
  <si>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</si>
  <si>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</si>
  <si>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</si>
  <si>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</si>
  <si>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</si>
  <si>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</si>
  <si>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</si>
  <si>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</si>
  <si>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</si>
  <si>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</si>
  <si>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</si>
  <si>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</si>
  <si>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</si>
  <si>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</si>
  <si>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</si>
  <si>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</si>
  <si>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</si>
  <si>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</si>
  <si>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</si>
  <si>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</si>
  <si>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</si>
  <si>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</si>
  <si>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</si>
  <si>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</si>
  <si>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</si>
  <si>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</si>
  <si>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</si>
  <si>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</si>
  <si>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</si>
  <si>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</si>
  <si>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</si>
  <si>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</si>
  <si>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</si>
  <si>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</si>
  <si>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</si>
  <si>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</si>
  <si>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</si>
  <si>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</si>
  <si>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</si>
  <si>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</si>
  <si>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</si>
  <si>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</si>
  <si>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</si>
  <si>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</si>
  <si>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</si>
  <si>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</si>
  <si>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</si>
  <si>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</si>
  <si>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</si>
  <si>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</si>
  <si>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</si>
  <si>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</si>
  <si>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</si>
  <si>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</si>
  <si>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</si>
  <si>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</si>
  <si>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</si>
  <si>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</si>
  <si>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</si>
  <si>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</si>
  <si>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</si>
  <si>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</si>
  <si>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</si>
  <si>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</si>
  <si>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</si>
  <si>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</si>
  <si>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</si>
  <si>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</si>
  <si>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</si>
  <si>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</si>
  <si>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</si>
  <si>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</si>
  <si>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</si>
  <si>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</si>
  <si>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</si>
  <si>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</si>
  <si>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</si>
  <si>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</si>
  <si>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</si>
  <si>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</si>
  <si>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</si>
  <si>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</si>
  <si>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</si>
  <si>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</si>
  <si>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</si>
  <si>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</si>
  <si>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</si>
  <si>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</si>
  <si>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</si>
  <si>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</si>
  <si>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</si>
  <si>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</si>
  <si>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</si>
  <si>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</si>
  <si>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</si>
  <si>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</si>
  <si>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</si>
  <si>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</si>
  <si>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</si>
  <si>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</si>
  <si>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</si>
  <si>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</si>
  <si>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</si>
  <si>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</si>
  <si>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</si>
  <si>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</si>
  <si>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</si>
  <si>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</si>
  <si>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</si>
  <si>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</si>
  <si>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</si>
  <si>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</si>
  <si>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</si>
  <si>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</si>
  <si>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</si>
  <si>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</si>
  <si>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</si>
  <si>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</si>
  <si>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</si>
  <si>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</si>
  <si>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</si>
  <si>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</si>
  <si>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</si>
  <si>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</si>
  <si>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</si>
  <si>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</si>
  <si>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</si>
  <si>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</si>
  <si>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</si>
  <si>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</si>
  <si>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</si>
  <si>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</si>
  <si>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</si>
  <si>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</si>
  <si>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</si>
  <si>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</si>
  <si>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</si>
  <si>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</si>
  <si>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</si>
  <si>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</si>
  <si>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</si>
  <si>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</si>
  <si>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</si>
  <si>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</si>
  <si>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</si>
  <si>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</si>
  <si>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</si>
  <si>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</si>
  <si>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</si>
  <si>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</si>
  <si>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</si>
  <si>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</si>
  <si>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</si>
  <si>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</si>
  <si>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</si>
  <si>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</si>
  <si>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</si>
  <si>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</si>
  <si>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</si>
  <si>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</si>
  <si>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</si>
  <si>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</si>
  <si>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</si>
  <si>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</si>
  <si>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</si>
  <si>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</si>
  <si>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</si>
  <si>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</si>
  <si>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</si>
  <si>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</si>
  <si>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</si>
  <si>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</si>
  <si>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</si>
  <si>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</si>
  <si>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</si>
  <si>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</si>
  <si>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</si>
  <si>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</si>
  <si>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</si>
  <si>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</si>
  <si>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</si>
  <si>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</si>
  <si>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</si>
  <si>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</si>
  <si>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</si>
  <si>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</si>
  <si>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</si>
  <si>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</si>
  <si>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</si>
  <si>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</si>
  <si>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</si>
  <si>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</si>
  <si>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</si>
  <si>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</si>
  <si>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</si>
  <si>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</si>
  <si>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</si>
  <si>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</si>
  <si>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</si>
  <si>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</si>
  <si>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</si>
  <si>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</si>
  <si>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</si>
  <si>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</si>
  <si>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</si>
  <si>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</si>
  <si>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</si>
  <si>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</si>
  <si>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</si>
  <si>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</si>
  <si>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</si>
  <si>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</si>
  <si>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</si>
  <si>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</si>
  <si>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</si>
  <si>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</si>
  <si>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</si>
  <si>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</si>
  <si>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</si>
  <si>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</si>
  <si>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</si>
  <si>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</si>
  <si>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</si>
  <si>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</si>
  <si>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</si>
  <si>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</si>
  <si>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</si>
  <si>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</si>
  <si>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</si>
  <si>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</si>
  <si>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</si>
  <si>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</si>
  <si>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</si>
  <si>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</si>
  <si>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</si>
  <si>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</si>
  <si>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</si>
  <si>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</si>
  <si>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</si>
  <si>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</si>
  <si>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</si>
  <si>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</si>
  <si>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</si>
  <si>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</si>
  <si>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</si>
  <si>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</si>
  <si>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</si>
  <si>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</si>
  <si>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</si>
  <si>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</si>
  <si>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</si>
  <si>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</si>
  <si>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</si>
  <si>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</si>
  <si>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</si>
  <si>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</si>
  <si>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</si>
  <si>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</si>
  <si>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</si>
  <si>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</si>
  <si>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</si>
  <si>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</si>
  <si>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</si>
  <si>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</si>
  <si>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</si>
  <si>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</si>
  <si>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</si>
  <si>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</si>
  <si>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</si>
  <si>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</si>
  <si>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</si>
  <si>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</si>
  <si>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</si>
  <si>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</si>
  <si>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</si>
  <si>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</si>
  <si>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</si>
  <si>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</si>
  <si>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</si>
  <si>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</si>
  <si>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</si>
  <si>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</si>
  <si>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</si>
  <si>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</si>
  <si>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</si>
  <si>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</si>
  <si>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</si>
  <si>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</si>
  <si>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</si>
  <si>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</si>
  <si>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</si>
  <si>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</si>
  <si>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</si>
  <si>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</si>
  <si>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</si>
  <si>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</si>
  <si>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</si>
  <si>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</si>
  <si>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</si>
  <si>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</si>
  <si>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</si>
  <si>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</si>
  <si>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</si>
  <si>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</si>
  <si>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</si>
  <si>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</si>
  <si>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</si>
  <si>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</si>
  <si>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</si>
  <si>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</si>
  <si>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</si>
  <si>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</si>
  <si>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</si>
  <si>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</si>
  <si>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</si>
  <si>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</si>
  <si>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</si>
  <si>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</si>
  <si>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</si>
  <si>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</si>
  <si>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</si>
  <si>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</si>
  <si>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</si>
  <si>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</si>
  <si>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</si>
  <si>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</si>
  <si>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</si>
  <si>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</si>
  <si>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</si>
  <si>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</si>
  <si>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</si>
  <si>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</si>
  <si>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</si>
  <si>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</si>
  <si>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</si>
  <si>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</si>
  <si>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</si>
  <si>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</si>
  <si>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</si>
  <si>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</si>
  <si>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</si>
  <si>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</si>
  <si>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</si>
  <si>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</si>
  <si>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</si>
  <si>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</si>
  <si>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</si>
  <si>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</si>
  <si>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</si>
  <si>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</si>
  <si>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</si>
  <si>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</si>
  <si>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</si>
  <si>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</si>
  <si>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</si>
  <si>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</si>
  <si>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</si>
  <si>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</si>
  <si>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</si>
  <si>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</si>
  <si>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</si>
  <si>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</si>
  <si>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</si>
  <si>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</si>
  <si>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</si>
  <si>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</si>
  <si>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</si>
  <si>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</si>
  <si>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</si>
  <si>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</si>
  <si>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</si>
  <si>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</si>
  <si>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</si>
  <si>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</si>
  <si>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</si>
  <si>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</si>
  <si>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</si>
  <si>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</si>
  <si>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</si>
  <si>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</si>
  <si>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</si>
  <si>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</si>
  <si>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</si>
  <si>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</si>
  <si>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</si>
  <si>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</si>
  <si>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</si>
  <si>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</si>
  <si>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</si>
  <si>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</si>
  <si>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</si>
  <si>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</si>
  <si>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</si>
  <si>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</si>
  <si>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</si>
  <si>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</si>
  <si>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</si>
  <si>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</si>
  <si>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</si>
  <si>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</si>
  <si>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</si>
  <si>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</si>
  <si>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</si>
  <si>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</si>
  <si>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</si>
  <si>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</si>
  <si>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</si>
  <si>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</si>
  <si>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</si>
  <si>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</si>
  <si>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</si>
  <si>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</si>
  <si>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</si>
  <si>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</si>
  <si>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</si>
  <si>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</si>
  <si>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</si>
  <si>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</si>
  <si>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</si>
  <si>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</si>
  <si>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</si>
  <si>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</si>
  <si>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</si>
  <si>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</si>
  <si>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</si>
  <si>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</si>
  <si>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</si>
  <si>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</si>
  <si>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</si>
  <si>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</si>
  <si>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</si>
  <si>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</si>
  <si>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</si>
  <si>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</si>
  <si>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</si>
  <si>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</si>
  <si>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</si>
  <si>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</si>
  <si>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</si>
  <si>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</si>
  <si>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</si>
  <si>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</si>
  <si>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</si>
  <si>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</si>
  <si>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</si>
  <si>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</si>
  <si>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</si>
  <si>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</si>
  <si>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</si>
  <si>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</si>
  <si>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</si>
  <si>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</si>
  <si>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</si>
  <si>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</si>
  <si>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</si>
  <si>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</si>
  <si>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</si>
  <si>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</si>
  <si>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</si>
  <si>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</si>
  <si>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</si>
  <si>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</si>
  <si>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</si>
  <si>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</si>
  <si>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</si>
  <si>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</si>
  <si>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</si>
  <si>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</si>
  <si>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</si>
  <si>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</si>
  <si>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</si>
  <si>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</si>
  <si>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</si>
  <si>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</si>
  <si>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</si>
  <si>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</si>
  <si>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</si>
  <si>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</si>
  <si>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</si>
  <si>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</si>
  <si>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</si>
  <si>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</si>
  <si>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</si>
  <si>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</si>
  <si>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</si>
  <si>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</si>
  <si>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</si>
  <si>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</si>
  <si>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</si>
  <si>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</si>
  <si>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</si>
  <si>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</si>
  <si>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</si>
  <si>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</si>
  <si>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</si>
  <si>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</si>
  <si>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</si>
  <si>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</si>
  <si>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</si>
  <si>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</si>
  <si>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</si>
  <si>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</si>
  <si>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</si>
  <si>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</si>
  <si>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</si>
  <si>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</si>
  <si>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</si>
  <si>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</si>
  <si>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</si>
  <si>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</si>
  <si>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</si>
  <si>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</si>
  <si>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</si>
  <si>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</si>
  <si>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</si>
  <si>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</si>
  <si>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</si>
  <si>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</si>
  <si>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</si>
  <si>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</si>
  <si>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</si>
  <si>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</si>
  <si>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</si>
  <si>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</si>
  <si>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</si>
  <si>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</si>
  <si>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</si>
  <si>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</si>
  <si>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</si>
  <si>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</si>
  <si>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</si>
  <si>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</si>
  <si>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</si>
  <si>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</si>
  <si>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</si>
  <si>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</si>
  <si>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</si>
  <si>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</si>
  <si>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</si>
  <si>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</si>
  <si>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</si>
  <si>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</si>
  <si>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</si>
  <si>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</si>
  <si>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</si>
  <si>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</si>
  <si>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</si>
  <si>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</si>
  <si>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</si>
  <si>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</si>
  <si>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</si>
  <si>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</si>
  <si>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</si>
  <si>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</si>
  <si>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</si>
  <si>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</si>
  <si>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</si>
  <si>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</si>
  <si>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</si>
  <si>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</si>
  <si>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</si>
  <si>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</si>
  <si>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</si>
  <si>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</si>
  <si>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</si>
  <si>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</si>
  <si>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</si>
  <si>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</si>
  <si>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</si>
  <si>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</si>
  <si>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</si>
  <si>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</si>
  <si>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</si>
  <si>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</si>
  <si>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</si>
  <si>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</si>
  <si>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</si>
  <si>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</si>
  <si>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</si>
  <si>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</si>
  <si>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</si>
  <si>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</si>
  <si>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</si>
  <si>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</si>
  <si>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</si>
  <si>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</si>
  <si>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</si>
  <si>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</si>
  <si>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</si>
  <si>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</si>
  <si>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</si>
  <si>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</si>
  <si>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</si>
  <si>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</si>
  <si>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</si>
  <si>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</si>
  <si>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</si>
  <si>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</si>
  <si>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</si>
  <si>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</si>
  <si>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</si>
  <si>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</si>
  <si>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</si>
  <si>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</si>
  <si>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</si>
  <si>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</si>
  <si>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</si>
  <si>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</si>
  <si>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</si>
  <si>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</si>
  <si>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</si>
  <si>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</si>
  <si>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</si>
  <si>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</si>
  <si>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</si>
  <si>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</si>
  <si>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</si>
  <si>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</si>
  <si>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</si>
  <si>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</si>
  <si>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</si>
  <si>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</si>
  <si>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</si>
  <si>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</si>
  <si>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</si>
  <si>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</si>
  <si>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</si>
  <si>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</si>
  <si>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</si>
  <si>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</si>
  <si>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</si>
  <si>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</si>
  <si>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</si>
  <si>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</si>
  <si>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</si>
  <si>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</si>
  <si>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</si>
  <si>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</si>
  <si>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</si>
  <si>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</si>
  <si>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</si>
  <si>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</si>
  <si>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</si>
  <si>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</si>
  <si>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</si>
  <si>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</si>
  <si>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</si>
  <si>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</si>
  <si>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</si>
  <si>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</si>
  <si>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</si>
  <si>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</si>
  <si>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</si>
  <si>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</si>
  <si>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</si>
  <si>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</si>
  <si>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</si>
  <si>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</si>
  <si>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</si>
  <si>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</si>
  <si>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</si>
  <si>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</si>
  <si>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</si>
  <si>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</si>
  <si>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</si>
  <si>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</si>
  <si>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</si>
  <si>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</si>
  <si>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</si>
  <si>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</si>
  <si>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</si>
  <si>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</si>
  <si>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</si>
  <si>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</si>
  <si>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</si>
  <si>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</si>
  <si>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</si>
  <si>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</si>
  <si>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</si>
  <si>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</si>
  <si>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</si>
  <si>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</si>
  <si>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</si>
  <si>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</si>
  <si>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</si>
  <si>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</si>
  <si>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</si>
  <si>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</si>
  <si>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</si>
  <si>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</si>
  <si>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</si>
  <si>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</si>
  <si>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</si>
  <si>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</si>
  <si>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</si>
  <si>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</si>
  <si>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</si>
  <si>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</si>
  <si>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</si>
  <si>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</si>
  <si>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</si>
  <si>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</si>
  <si>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</si>
  <si>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</si>
  <si>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</si>
  <si>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</si>
  <si>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</si>
  <si>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</si>
  <si>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</si>
  <si>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</si>
  <si>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</si>
  <si>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</si>
  <si>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</si>
  <si>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</si>
  <si>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</si>
  <si>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</si>
  <si>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</si>
  <si>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</si>
  <si>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</si>
  <si>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</si>
  <si>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</si>
  <si>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</si>
  <si>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</si>
  <si>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</si>
  <si>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</si>
  <si>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</si>
  <si>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</si>
  <si>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</si>
  <si>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</si>
  <si>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</si>
  <si>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</si>
  <si>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</si>
  <si>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</si>
  <si>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</si>
  <si>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</si>
  <si>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</si>
  <si>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</si>
  <si>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</si>
  <si>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</si>
  <si>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</si>
  <si>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</si>
  <si>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</si>
  <si>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</si>
  <si>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</si>
  <si>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</si>
  <si>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</si>
  <si>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</si>
  <si>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</si>
  <si>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</si>
  <si>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</si>
  <si>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</si>
  <si>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</si>
  <si>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</si>
  <si>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</si>
  <si>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</si>
  <si>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</si>
  <si>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</si>
  <si>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</si>
  <si>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</si>
  <si>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</si>
  <si>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</si>
  <si>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</si>
  <si>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</si>
  <si>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</si>
  <si>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</si>
  <si>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</si>
  <si>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</si>
  <si>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</si>
  <si>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</si>
  <si>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</si>
  <si>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</si>
  <si>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</si>
  <si>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</si>
  <si>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</si>
  <si>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</si>
  <si>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</si>
  <si>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</si>
  <si>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</si>
  <si>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</si>
  <si>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</si>
  <si>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</si>
  <si>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</si>
  <si>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</si>
  <si>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</si>
  <si>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</si>
  <si>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</si>
  <si>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</si>
  <si>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</si>
  <si>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</si>
  <si>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</si>
  <si>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</si>
  <si>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</si>
  <si>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</si>
  <si>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</si>
  <si>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</si>
  <si>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</si>
  <si>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</si>
  <si>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</si>
  <si>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</si>
  <si>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</si>
  <si>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</si>
  <si>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</si>
  <si>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</si>
  <si>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</si>
  <si>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</si>
  <si>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</si>
  <si>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</si>
  <si>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</si>
  <si>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</si>
  <si>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</si>
  <si>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</si>
  <si>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</si>
  <si>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</si>
  <si>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</si>
  <si>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</si>
  <si>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</si>
  <si>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</si>
  <si>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</si>
  <si>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</si>
  <si>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</si>
  <si>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</si>
  <si>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</si>
  <si>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</si>
  <si>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</si>
  <si>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</si>
  <si>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</si>
  <si>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</si>
  <si>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</si>
  <si>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</si>
  <si>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</si>
  <si>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</si>
  <si>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</si>
  <si>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</si>
  <si>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</si>
  <si>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</si>
  <si>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</si>
  <si>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</si>
  <si>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</si>
  <si>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</si>
  <si>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</si>
  <si>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</si>
  <si>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</si>
  <si>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</si>
  <si>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</si>
  <si>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</si>
  <si>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</si>
  <si>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</si>
  <si>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</si>
  <si>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</si>
  <si>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</si>
  <si>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</si>
  <si>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</si>
  <si>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</si>
  <si>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</si>
  <si>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</si>
  <si>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</si>
  <si>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</si>
  <si>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</si>
  <si>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</si>
  <si>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</si>
  <si>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</si>
  <si>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</si>
  <si>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</si>
  <si>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</si>
  <si>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</si>
  <si>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</si>
  <si>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</si>
  <si>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</si>
  <si>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</si>
  <si>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</si>
  <si>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</si>
  <si>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</si>
  <si>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</si>
  <si>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</si>
  <si>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</si>
  <si>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</si>
  <si>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</si>
  <si>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</si>
  <si>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</si>
  <si>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</si>
  <si>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</si>
  <si>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</si>
  <si>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</si>
  <si>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</si>
  <si>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</si>
  <si>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</si>
  <si>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</si>
  <si>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</si>
  <si>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</si>
  <si>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</si>
  <si>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</si>
  <si>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</si>
  <si>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</si>
  <si>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</si>
  <si>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</si>
  <si>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</si>
  <si>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</si>
  <si>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</si>
  <si>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</si>
  <si>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</si>
  <si>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</si>
  <si>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</si>
  <si>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</si>
  <si>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</si>
  <si>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</si>
  <si>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</si>
  <si>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</si>
  <si>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</si>
  <si>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</si>
  <si>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</si>
  <si>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</si>
  <si>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</si>
  <si>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</si>
  <si>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</si>
  <si>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</si>
  <si>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</si>
  <si>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</si>
  <si>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</si>
  <si>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</si>
  <si>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</si>
  <si>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</si>
  <si>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</si>
  <si>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</si>
  <si>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</si>
  <si>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</si>
  <si>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</si>
  <si>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</si>
  <si>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</si>
  <si>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</si>
  <si>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</si>
  <si>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</si>
  <si>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</si>
  <si>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</si>
  <si>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</si>
  <si>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</si>
  <si>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</si>
  <si>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</si>
  <si>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</si>
  <si>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</si>
  <si>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</si>
  <si>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</si>
  <si>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</si>
  <si>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</si>
  <si>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</si>
  <si>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</si>
  <si>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</si>
  <si>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</si>
  <si>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</si>
  <si>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</si>
  <si>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</si>
  <si>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</si>
  <si>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</si>
  <si>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</si>
  <si>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</si>
  <si>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</si>
  <si>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</si>
  <si>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</si>
  <si>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</si>
  <si>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</si>
  <si>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</si>
  <si>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</si>
  <si>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</si>
  <si>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</si>
  <si>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</si>
  <si>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</si>
  <si>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</si>
  <si>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</si>
  <si>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</si>
  <si>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</si>
  <si>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</si>
  <si>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</si>
  <si>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</si>
  <si>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</si>
  <si>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</si>
  <si>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</si>
  <si>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</si>
  <si>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</si>
  <si>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</si>
  <si>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</si>
  <si>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</si>
  <si>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</si>
  <si>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</si>
  <si>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</si>
  <si>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</si>
  <si>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</si>
  <si>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</si>
  <si>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</si>
  <si>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</si>
  <si>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</si>
  <si>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</si>
  <si>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</si>
  <si>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</si>
  <si>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</si>
  <si>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</si>
  <si>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</si>
  <si>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</si>
  <si>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</si>
  <si>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</si>
  <si>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</si>
  <si>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</si>
  <si>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</si>
  <si>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</si>
  <si>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</si>
  <si>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</si>
  <si>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</si>
  <si>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</si>
  <si>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</si>
  <si>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</si>
  <si>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</si>
  <si>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</si>
  <si>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</si>
  <si>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</si>
  <si>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</si>
  <si>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</si>
  <si>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</si>
  <si>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</si>
  <si>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</si>
  <si>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</si>
  <si>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</si>
  <si>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</si>
  <si>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</si>
  <si>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</si>
  <si>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</si>
  <si>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</si>
  <si>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</si>
  <si>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</si>
  <si>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</si>
  <si>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</si>
  <si>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</si>
  <si>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</si>
  <si>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</si>
  <si>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</si>
  <si>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</si>
  <si>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</si>
  <si>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</si>
  <si>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</si>
  <si>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</si>
  <si>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</si>
  <si>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</si>
  <si>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</si>
  <si>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</si>
  <si>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</si>
  <si>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</si>
  <si>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</si>
  <si>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</si>
  <si>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</si>
  <si>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</si>
  <si>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</si>
  <si>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</si>
  <si>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</si>
  <si>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</si>
  <si>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</si>
  <si>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</si>
  <si>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</si>
  <si>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</si>
  <si>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</si>
  <si>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</si>
  <si>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</si>
  <si>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</si>
  <si>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</si>
  <si>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</si>
  <si>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</si>
  <si>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</si>
  <si>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</si>
  <si>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</si>
  <si>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</si>
  <si>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</si>
  <si>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</si>
  <si>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</si>
  <si>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</si>
  <si>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</si>
  <si>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</si>
  <si>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</si>
  <si>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</si>
  <si>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</si>
  <si>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</si>
  <si>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</si>
  <si>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</si>
  <si>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</si>
  <si>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</si>
  <si>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</si>
  <si>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</si>
  <si>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</si>
  <si>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</si>
  <si>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</si>
  <si>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</si>
  <si>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</si>
  <si>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</si>
  <si>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</si>
  <si>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</si>
  <si>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</si>
  <si>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</si>
  <si>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</si>
  <si>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</si>
  <si>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</si>
  <si>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</si>
  <si>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</si>
  <si>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</si>
  <si>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</si>
  <si>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</si>
  <si>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</si>
  <si>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</si>
  <si>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</si>
  <si>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</si>
  <si>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</si>
  <si>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</si>
  <si>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</si>
  <si>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</si>
  <si>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</si>
  <si>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</si>
  <si>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</si>
  <si>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</si>
  <si>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</si>
  <si>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</si>
  <si>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</si>
  <si>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</si>
  <si>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</si>
  <si>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</si>
  <si>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</si>
  <si>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</si>
  <si>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</si>
  <si>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</si>
  <si>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</si>
  <si>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</si>
  <si>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</si>
  <si>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</si>
  <si>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</si>
  <si>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</si>
  <si>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</si>
  <si>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</si>
  <si>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</si>
  <si>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</si>
  <si>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</si>
  <si>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</si>
  <si>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</si>
  <si>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</si>
  <si>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</si>
  <si>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</si>
  <si>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</si>
  <si>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</si>
  <si>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</si>
  <si>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</si>
  <si>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</si>
  <si>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</si>
  <si>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</si>
  <si>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</si>
  <si>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</si>
  <si>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</si>
  <si>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</si>
  <si>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</si>
  <si>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</si>
  <si>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</si>
  <si>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</si>
  <si>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</si>
  <si>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</si>
  <si>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</si>
  <si>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</si>
  <si>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</si>
  <si>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</si>
  <si>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</si>
  <si>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</si>
  <si>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</si>
  <si>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</si>
  <si>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</si>
  <si>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</si>
  <si>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</si>
  <si>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</si>
  <si>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</si>
  <si>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</si>
  <si>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</si>
  <si>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</si>
  <si>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</si>
  <si>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</si>
  <si>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</si>
  <si>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</si>
  <si>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</si>
  <si>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</si>
  <si>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</si>
  <si>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</si>
  <si>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</si>
  <si>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</si>
  <si>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</si>
  <si>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</si>
  <si>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</si>
  <si>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</si>
  <si>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</si>
  <si>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</si>
  <si>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</si>
  <si>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</si>
  <si>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</si>
  <si>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</si>
  <si>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</si>
  <si>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</si>
  <si>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</si>
  <si>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</si>
  <si>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</si>
  <si>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</si>
  <si>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</si>
  <si>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</si>
  <si>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</si>
  <si>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</si>
  <si>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</si>
  <si>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</si>
  <si>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</si>
  <si>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</si>
  <si>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</si>
  <si>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</si>
  <si>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</si>
  <si>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</si>
  <si>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</si>
  <si>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</si>
  <si>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</si>
  <si>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</si>
  <si>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</si>
  <si>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</si>
  <si>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</si>
  <si>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</si>
  <si>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</si>
  <si>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</si>
  <si>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</si>
  <si>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</si>
  <si>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</si>
  <si>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</si>
  <si>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</si>
  <si>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</si>
  <si>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</si>
  <si>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</si>
  <si>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</si>
  <si>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</si>
  <si>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</si>
  <si>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</si>
  <si>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</si>
  <si>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</si>
  <si>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</si>
  <si>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</si>
  <si>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</si>
  <si>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</si>
  <si>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</si>
  <si>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</si>
  <si>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</si>
  <si>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</si>
  <si>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</si>
  <si>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</si>
  <si>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</si>
  <si>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</si>
  <si>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</si>
  <si>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</si>
  <si>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</si>
  <si>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</si>
  <si>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</si>
  <si>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</si>
  <si>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</si>
  <si>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</si>
  <si>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</si>
  <si>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</si>
  <si>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</si>
  <si>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</si>
  <si>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</si>
  <si>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</si>
  <si>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</si>
  <si>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</si>
  <si>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</si>
  <si>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</si>
  <si>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</si>
  <si>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</si>
  <si>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</si>
  <si>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</si>
  <si>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</si>
  <si>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</si>
  <si>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</si>
  <si>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</si>
  <si>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</si>
  <si>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</si>
  <si>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</si>
  <si>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</si>
  <si>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</si>
  <si>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</si>
  <si>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</si>
  <si>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</si>
  <si>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</si>
  <si>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</si>
  <si>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</si>
  <si>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</si>
  <si>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</si>
  <si>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</si>
  <si>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</si>
  <si>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</si>
  <si>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</si>
  <si>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</si>
  <si>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</si>
  <si>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</si>
  <si>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</si>
  <si>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</si>
  <si>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</si>
  <si>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</si>
  <si>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</si>
  <si>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</si>
  <si>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</si>
  <si>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</si>
  <si>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</si>
  <si>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</si>
  <si>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</si>
  <si>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</si>
  <si>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</si>
  <si>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</si>
  <si>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</si>
  <si>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</si>
  <si>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</si>
  <si>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</si>
  <si>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</si>
  <si>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</si>
  <si>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</si>
  <si>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</si>
  <si>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</si>
  <si>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</si>
  <si>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</si>
  <si>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</si>
  <si>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</si>
  <si>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</si>
  <si>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</si>
  <si>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</si>
  <si>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</si>
  <si>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</si>
  <si>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</si>
  <si>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</si>
  <si>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</si>
  <si>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</si>
  <si>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</si>
  <si>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</si>
  <si>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</si>
  <si>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</si>
  <si>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</si>
  <si>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</si>
  <si>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</si>
  <si>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</si>
  <si>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</si>
  <si>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</si>
  <si>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</si>
  <si>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</si>
  <si>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</si>
  <si>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</si>
  <si>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</si>
  <si>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</si>
  <si>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</si>
  <si>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</si>
  <si>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</si>
  <si>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</si>
  <si>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</si>
  <si>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</si>
  <si>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</si>
  <si>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</si>
  <si>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</si>
  <si>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</si>
  <si>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</si>
  <si>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</si>
  <si>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</si>
  <si>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</si>
  <si>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</si>
  <si>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</si>
  <si>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</si>
  <si>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</si>
  <si>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</si>
  <si>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</si>
  <si>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</si>
  <si>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</si>
  <si>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</si>
  <si>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</si>
  <si>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</si>
  <si>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</si>
  <si>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</si>
  <si>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</si>
  <si>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</si>
  <si>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</si>
  <si>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</si>
  <si>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</si>
  <si>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</si>
  <si>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</si>
  <si>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</si>
  <si>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</si>
  <si>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</si>
  <si>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</si>
  <si>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</si>
  <si>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</si>
  <si>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</si>
  <si>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</si>
  <si>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</si>
  <si>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</si>
  <si>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</si>
  <si>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</si>
  <si>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</si>
  <si>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</si>
  <si>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</si>
  <si>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</si>
  <si>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</si>
  <si>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</si>
  <si>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</si>
  <si>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</si>
  <si>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</si>
  <si>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</si>
  <si>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</si>
  <si>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</si>
  <si>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</si>
  <si>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</si>
  <si>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</si>
  <si>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</si>
  <si>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</si>
  <si>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</si>
  <si>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</si>
  <si>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</si>
  <si>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</si>
  <si>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</si>
  <si>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</si>
  <si>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</si>
  <si>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</si>
  <si>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</si>
  <si>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</si>
  <si>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</si>
  <si>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</si>
  <si>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</si>
  <si>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</si>
  <si>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</si>
  <si>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</si>
  <si>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</si>
  <si>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</si>
  <si>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</si>
  <si>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</si>
  <si>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</si>
  <si>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</si>
  <si>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</si>
  <si>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</si>
  <si>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</si>
  <si>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</si>
  <si>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</si>
  <si>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</si>
  <si>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</si>
  <si>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</si>
  <si>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</si>
  <si>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</si>
  <si>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</si>
  <si>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</si>
  <si>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</si>
  <si>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</si>
  <si>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</si>
  <si>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</si>
  <si>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</si>
  <si>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</si>
  <si>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</si>
  <si>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</si>
  <si>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</si>
  <si>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</si>
  <si>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</si>
  <si>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</si>
  <si>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</si>
  <si>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</si>
  <si>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</si>
  <si>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</si>
  <si>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</si>
  <si>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</si>
  <si>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</si>
  <si>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</si>
  <si>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</si>
  <si>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</si>
  <si>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</si>
  <si>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</si>
  <si>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</si>
  <si>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</si>
  <si>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</si>
  <si>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</si>
  <si>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</si>
  <si>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</si>
  <si>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</si>
  <si>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</si>
  <si>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</si>
  <si>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</si>
  <si>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</si>
  <si>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</si>
  <si>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</si>
  <si>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</si>
  <si>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</si>
  <si>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</si>
  <si>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</si>
  <si>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</si>
  <si>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</si>
  <si>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</si>
  <si>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</si>
  <si>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</si>
  <si>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</si>
  <si>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</si>
  <si>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</si>
  <si>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</si>
  <si>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</si>
  <si>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</si>
  <si>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</si>
  <si>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</si>
  <si>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</si>
  <si>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</si>
  <si>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</si>
  <si>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</si>
  <si>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</si>
  <si>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</si>
  <si>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</si>
  <si>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</si>
  <si>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</si>
  <si>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</si>
  <si>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</si>
  <si>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</si>
  <si>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</si>
  <si>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</si>
  <si>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</si>
  <si>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</si>
  <si>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</si>
  <si>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</si>
  <si>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</si>
  <si>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</si>
  <si>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</si>
  <si>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</si>
  <si>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</si>
  <si>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</si>
  <si>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</si>
  <si>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</si>
  <si>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</si>
  <si>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</si>
  <si>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</si>
  <si>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</si>
  <si>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</si>
  <si>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</si>
  <si>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</si>
  <si>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</si>
  <si>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</si>
  <si>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</si>
  <si>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</si>
  <si>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</si>
  <si>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</si>
  <si>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</si>
  <si>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</si>
  <si>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</si>
  <si>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</si>
  <si>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</si>
  <si>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</si>
  <si>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</si>
  <si>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</si>
  <si>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</si>
  <si>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</si>
  <si>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</si>
  <si>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</si>
  <si>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</si>
  <si>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</si>
  <si>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</si>
  <si>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</si>
  <si>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</si>
  <si>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</si>
  <si>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</si>
  <si>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</si>
  <si>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</si>
  <si>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</si>
  <si>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</si>
  <si>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</si>
  <si>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</si>
  <si>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</si>
  <si>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</si>
  <si>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</si>
  <si>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</si>
  <si>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</si>
  <si>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</si>
  <si>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</si>
  <si>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</si>
  <si>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</si>
  <si>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</si>
  <si>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</si>
  <si>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</si>
  <si>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</si>
  <si>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</si>
  <si>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</si>
  <si>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</si>
  <si>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</si>
  <si>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</si>
  <si>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</si>
  <si>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</si>
  <si>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</si>
  <si>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</si>
  <si>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</si>
  <si>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</si>
  <si>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</si>
  <si>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</si>
  <si>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</si>
  <si>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</si>
  <si>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</si>
  <si>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</si>
  <si>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</si>
  <si>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</si>
  <si>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</si>
  <si>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</si>
  <si>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</si>
  <si>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</si>
  <si>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</si>
  <si>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</si>
  <si>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</si>
  <si>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</si>
  <si>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</si>
  <si>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</si>
  <si>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</si>
  <si>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</si>
  <si>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</si>
  <si>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</si>
  <si>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</si>
  <si>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</si>
  <si>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</si>
  <si>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</si>
  <si>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</si>
  <si>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</si>
  <si>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</si>
  <si>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</si>
  <si>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</si>
  <si>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</si>
  <si>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</si>
  <si>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</si>
  <si>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</si>
  <si>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</si>
  <si>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</si>
  <si>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</si>
  <si>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</si>
  <si>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</si>
  <si>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</si>
  <si>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</si>
  <si>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</si>
  <si>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</si>
  <si>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</si>
  <si>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</si>
  <si>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</si>
  <si>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</si>
  <si>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</si>
  <si>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</si>
  <si>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</si>
  <si>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</si>
  <si>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</si>
  <si>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</si>
  <si>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</si>
  <si>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</si>
  <si>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</si>
  <si>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</si>
  <si>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</si>
  <si>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</si>
  <si>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</si>
  <si>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</si>
  <si>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</si>
  <si>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</si>
  <si>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</si>
  <si>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</si>
  <si>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</si>
  <si>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</si>
  <si>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</si>
  <si>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</si>
  <si>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</si>
  <si>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</si>
  <si>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</si>
  <si>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</si>
  <si>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</si>
  <si>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</si>
  <si>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</si>
  <si>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</si>
  <si>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</si>
  <si>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</si>
  <si>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</si>
  <si>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</si>
  <si>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</si>
  <si>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</si>
  <si>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</si>
  <si>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</si>
  <si>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</si>
  <si>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</si>
  <si>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</si>
  <si>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</si>
  <si>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</si>
  <si>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</si>
  <si>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</si>
  <si>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</si>
  <si>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</si>
  <si>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</si>
  <si>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</si>
  <si>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</si>
  <si>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</si>
  <si>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</si>
  <si>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</si>
  <si>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</si>
  <si>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</si>
  <si>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</si>
  <si>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</si>
  <si>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</si>
  <si>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</si>
  <si>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</si>
  <si>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</si>
  <si>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</si>
  <si>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</si>
  <si>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</si>
  <si>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</si>
  <si>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</si>
  <si>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</si>
  <si>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</si>
  <si>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</si>
  <si>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</si>
  <si>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</si>
  <si>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</si>
  <si>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</si>
  <si>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</si>
  <si>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</si>
  <si>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</si>
  <si>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</si>
  <si>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</si>
  <si>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</si>
  <si>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</si>
  <si>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</si>
  <si>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</si>
  <si>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</si>
  <si>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</si>
  <si>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</si>
  <si>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</si>
  <si>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</si>
  <si>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</si>
  <si>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</si>
  <si>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</si>
  <si>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</si>
  <si>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</si>
  <si>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</si>
  <si>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</si>
  <si>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</si>
  <si>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</si>
  <si>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</si>
  <si>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</si>
  <si>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</si>
  <si>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</si>
  <si>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</si>
  <si>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</si>
  <si>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</si>
  <si>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</si>
  <si>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</si>
  <si>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</si>
  <si>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</si>
  <si>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</si>
  <si>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</si>
  <si>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</si>
  <si>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</si>
  <si>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</si>
  <si>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</si>
  <si>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</si>
  <si>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</si>
  <si>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</si>
  <si>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</si>
  <si>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</si>
  <si>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</si>
  <si>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</si>
  <si>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</si>
  <si>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</si>
  <si>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</si>
  <si>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</si>
  <si>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</si>
  <si>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</si>
  <si>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</si>
  <si>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</si>
  <si>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</si>
  <si>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</si>
  <si>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</si>
  <si>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</si>
  <si>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</si>
  <si>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</si>
  <si>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</si>
  <si>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</si>
  <si>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</si>
  <si>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</si>
  <si>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</si>
  <si>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</si>
  <si>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</si>
  <si>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</si>
  <si>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</si>
  <si>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</si>
  <si>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</si>
  <si>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</si>
  <si>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</si>
  <si>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</si>
  <si>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</si>
  <si>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</si>
  <si>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</si>
  <si>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</si>
  <si>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</si>
  <si>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</si>
  <si>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</si>
  <si>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</si>
  <si>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</si>
  <si>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</si>
  <si>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</si>
  <si>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</si>
  <si>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</si>
  <si>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</si>
  <si>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</si>
  <si>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</si>
  <si>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</si>
  <si>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</si>
  <si>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</si>
  <si>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</si>
  <si>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</si>
  <si>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</si>
  <si>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</si>
  <si>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</si>
  <si>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</si>
  <si>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</si>
  <si>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</si>
  <si>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</si>
  <si>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</si>
  <si>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</si>
  <si>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</si>
  <si>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</si>
  <si>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</si>
  <si>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</si>
  <si>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</si>
  <si>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</si>
  <si>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</si>
  <si>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</si>
  <si>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</si>
  <si>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</si>
  <si>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</si>
  <si>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</si>
  <si>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</si>
  <si>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</si>
  <si>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</si>
  <si>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</si>
  <si>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</si>
  <si>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</si>
  <si>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</si>
  <si>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</si>
  <si>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</si>
  <si>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</si>
  <si>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</si>
  <si>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</si>
  <si>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</si>
  <si>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</si>
  <si>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</si>
  <si>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</si>
  <si>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</si>
  <si>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</si>
  <si>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</si>
  <si>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</si>
  <si>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</si>
  <si>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</si>
  <si>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</si>
  <si>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</si>
  <si>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</si>
  <si>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</si>
  <si>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</si>
  <si>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</si>
  <si>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</si>
  <si>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</si>
  <si>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</si>
  <si>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</si>
  <si>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</si>
  <si>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</si>
  <si>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</si>
  <si>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</si>
  <si>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</si>
  <si>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</si>
  <si>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</si>
  <si>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</si>
  <si>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</si>
  <si>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</si>
  <si>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</si>
  <si>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</si>
  <si>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</si>
  <si>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</si>
  <si>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</si>
  <si>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</si>
  <si>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</si>
  <si>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</si>
  <si>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</si>
  <si>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</si>
  <si>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</si>
  <si>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</si>
  <si>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</si>
  <si>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</si>
  <si>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</si>
  <si>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</si>
  <si>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</si>
  <si>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</si>
  <si>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</si>
  <si>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</si>
  <si>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</si>
  <si>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</si>
  <si>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</si>
  <si>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</si>
  <si>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</si>
  <si>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</si>
  <si>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</si>
  <si>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</si>
  <si>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</si>
  <si>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</si>
  <si>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</si>
  <si>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</si>
  <si>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</si>
  <si>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</si>
  <si>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</si>
  <si>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</si>
  <si>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</si>
  <si>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</si>
  <si>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</si>
  <si>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</si>
  <si>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</si>
  <si>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</si>
  <si>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</si>
  <si>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</si>
  <si>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</si>
  <si>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</si>
  <si>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</si>
  <si>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</si>
  <si>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</si>
  <si>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</si>
  <si>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</si>
  <si>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</si>
  <si>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</si>
  <si>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</si>
  <si>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</si>
  <si>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</si>
  <si>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</si>
  <si>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</si>
  <si>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</si>
  <si>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</si>
  <si>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</si>
  <si>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</si>
  <si>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</si>
  <si>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</si>
  <si>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</si>
  <si>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</si>
  <si>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</si>
  <si>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</si>
  <si>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</si>
  <si>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</si>
  <si>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</si>
  <si>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</si>
  <si>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</si>
  <si>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</si>
  <si>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</si>
  <si>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</si>
  <si>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</si>
  <si>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</si>
  <si>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</si>
  <si>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</si>
  <si>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</si>
  <si>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</si>
  <si>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</si>
  <si>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</si>
  <si>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</si>
  <si>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</si>
  <si>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</si>
  <si>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</si>
  <si>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</si>
  <si>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</si>
  <si>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</si>
  <si>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</si>
  <si>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</si>
  <si>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</si>
  <si>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</si>
  <si>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</si>
  <si>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</si>
  <si>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</si>
  <si>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</si>
  <si>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</si>
  <si>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</si>
  <si>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</si>
  <si>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</si>
  <si>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</si>
  <si>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</si>
  <si>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</si>
  <si>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</si>
  <si>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</si>
  <si>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</si>
  <si>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</si>
  <si>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</si>
  <si>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</si>
  <si>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</si>
  <si>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</si>
  <si>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</si>
  <si>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</si>
  <si>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</si>
  <si>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</si>
  <si>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</si>
  <si>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</si>
  <si>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</si>
  <si>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</si>
  <si>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</si>
  <si>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</si>
  <si>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</si>
  <si>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</si>
  <si>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</si>
  <si>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</si>
  <si>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</si>
  <si>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</si>
  <si>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</si>
  <si>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</si>
  <si>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</si>
  <si>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</si>
  <si>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</si>
  <si>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</si>
  <si>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</si>
  <si>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</si>
  <si>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</si>
  <si>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</si>
  <si>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</si>
  <si>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</si>
  <si>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</si>
  <si>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</si>
  <si>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</si>
  <si>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</si>
  <si>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</si>
  <si>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</si>
  <si>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</si>
  <si>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</si>
  <si>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</si>
  <si>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</si>
  <si>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</si>
  <si>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</si>
  <si>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</si>
  <si>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</si>
  <si>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</si>
  <si>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</si>
  <si>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</si>
  <si>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</si>
  <si>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</si>
  <si>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</si>
  <si>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</si>
  <si>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</si>
  <si>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</si>
  <si>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</si>
  <si>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</si>
  <si>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</si>
  <si>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</si>
  <si>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</si>
  <si>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</si>
  <si>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</si>
  <si>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</si>
  <si>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</si>
  <si>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</si>
  <si>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</si>
  <si>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</si>
  <si>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</si>
  <si>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</si>
  <si>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</si>
  <si>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</si>
  <si>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</si>
  <si>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</si>
  <si>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</si>
  <si>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</si>
  <si>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</si>
  <si>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</si>
  <si>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</si>
  <si>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</si>
  <si>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</si>
  <si>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</si>
  <si>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</si>
  <si>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</si>
  <si>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</si>
  <si>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</si>
  <si>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</si>
  <si>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</si>
  <si>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</si>
  <si>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</si>
  <si>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</si>
  <si>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</si>
  <si>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</si>
  <si>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</si>
  <si>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</si>
  <si>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</si>
  <si>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</si>
  <si>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</si>
  <si>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</si>
  <si>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</si>
  <si>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</si>
  <si>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</si>
  <si>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</si>
  <si>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</si>
  <si>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</si>
  <si>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</si>
  <si>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</si>
  <si>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</si>
  <si>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</si>
  <si>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</si>
  <si>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</si>
  <si>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</si>
  <si>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</si>
  <si>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</si>
  <si>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</si>
  <si>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</si>
  <si>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</si>
  <si>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</si>
  <si>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</si>
  <si>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</si>
  <si>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</si>
  <si>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</si>
  <si>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</si>
  <si>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</si>
  <si>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</si>
  <si>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</si>
  <si>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</si>
  <si>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</si>
  <si>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</si>
  <si>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</si>
  <si>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</si>
  <si>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</si>
  <si>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</si>
  <si>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</si>
  <si>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</si>
  <si>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</si>
  <si>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</si>
  <si>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</si>
  <si>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</si>
  <si>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</si>
  <si>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</si>
  <si>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</si>
  <si>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</si>
  <si>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</si>
  <si>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</si>
  <si>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</si>
  <si>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</si>
  <si>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</si>
  <si>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</si>
  <si>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</si>
  <si>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</si>
  <si>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</si>
  <si>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</si>
  <si>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</si>
  <si>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</si>
  <si>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</si>
  <si>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</si>
  <si>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</si>
  <si>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</si>
  <si>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</si>
  <si>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</si>
  <si>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</si>
  <si>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</si>
  <si>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</si>
  <si>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</si>
  <si>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</si>
  <si>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</si>
  <si>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</si>
  <si>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</si>
  <si>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</si>
  <si>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</si>
  <si>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</si>
  <si>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</si>
  <si>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</si>
  <si>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</si>
  <si>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</si>
  <si>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</si>
  <si>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</si>
  <si>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</si>
  <si>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</si>
  <si>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</si>
  <si>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</si>
  <si>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</si>
  <si>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</si>
  <si>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</si>
  <si>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</si>
  <si>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</si>
  <si>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</si>
  <si>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</si>
  <si>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</si>
  <si>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</si>
  <si>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</si>
  <si>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</si>
  <si>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</si>
  <si>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</si>
  <si>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</si>
  <si>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</si>
  <si>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</si>
  <si>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</si>
  <si>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</si>
  <si>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</si>
  <si>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</si>
  <si>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</si>
  <si>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</si>
  <si>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</si>
  <si>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</si>
  <si>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</si>
  <si>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</si>
  <si>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</si>
  <si>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</si>
  <si>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</si>
  <si>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</si>
  <si>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</si>
  <si>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</si>
  <si>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</si>
  <si>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</si>
  <si>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</si>
  <si>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</si>
  <si>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</si>
  <si>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</si>
  <si>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</si>
  <si>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</si>
  <si>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</si>
  <si>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</si>
  <si>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</si>
  <si>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</si>
  <si>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</si>
  <si>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</si>
  <si>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</si>
  <si>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</si>
  <si>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</si>
  <si>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</si>
  <si>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</si>
  <si>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</si>
  <si>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</si>
  <si>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</si>
  <si>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</si>
  <si>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</si>
  <si>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</si>
  <si>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</si>
  <si>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</si>
  <si>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</si>
  <si>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</si>
  <si>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</si>
  <si>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</si>
  <si>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</si>
  <si>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</si>
  <si>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</si>
  <si>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</si>
  <si>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</si>
  <si>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</si>
  <si>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</si>
  <si>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</si>
  <si>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</si>
  <si>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</si>
  <si>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</si>
  <si>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</si>
  <si>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</si>
  <si>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</si>
  <si>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</si>
  <si>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</si>
  <si>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</si>
  <si>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</si>
  <si>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</si>
  <si>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</si>
  <si>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</si>
  <si>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</si>
  <si>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</si>
  <si>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</si>
  <si>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</si>
  <si>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</si>
  <si>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</si>
  <si>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</si>
  <si>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</si>
  <si>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</si>
  <si>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</si>
  <si>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</si>
  <si>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</si>
  <si>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</si>
  <si>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</si>
  <si>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</si>
  <si>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</si>
  <si>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</si>
  <si>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</si>
  <si>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</si>
  <si>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</si>
  <si>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</si>
  <si>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</si>
  <si>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</si>
  <si>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</si>
  <si>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</si>
  <si>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</si>
  <si>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</si>
  <si>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</si>
  <si>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</si>
  <si>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</si>
  <si>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</si>
  <si>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</si>
  <si>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</si>
  <si>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</si>
  <si>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</si>
  <si>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</si>
  <si>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</si>
  <si>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</si>
  <si>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</si>
  <si>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</si>
  <si>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</si>
  <si>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</si>
  <si>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</si>
  <si>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</si>
  <si>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</si>
  <si>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</si>
  <si>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</si>
  <si>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</si>
  <si>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</si>
  <si>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</si>
  <si>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</si>
  <si>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</si>
  <si>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</si>
  <si>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</si>
  <si>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</si>
  <si>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</si>
  <si>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</si>
  <si>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</si>
  <si>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</si>
  <si>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</si>
  <si>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</si>
  <si>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</si>
  <si>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</si>
  <si>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</si>
  <si>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</si>
  <si>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</si>
  <si>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</si>
  <si>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</si>
  <si>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</si>
  <si>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</si>
  <si>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</si>
  <si>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</si>
  <si>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</si>
  <si>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</si>
  <si>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</si>
  <si>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</si>
  <si>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</si>
  <si>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</si>
  <si>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</si>
  <si>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</si>
  <si>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</si>
  <si>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</si>
  <si>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</si>
  <si>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</si>
  <si>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</si>
  <si>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</si>
  <si>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</si>
  <si>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</si>
  <si>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</si>
  <si>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</si>
  <si>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</si>
  <si>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</si>
  <si>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</si>
  <si>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</si>
  <si>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</si>
  <si>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</si>
  <si>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</si>
  <si>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</si>
  <si>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</si>
  <si>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</si>
  <si>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</si>
  <si>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</si>
  <si>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</si>
  <si>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</si>
  <si>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</si>
  <si>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</si>
  <si>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</si>
  <si>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</si>
  <si>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</si>
  <si>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</si>
  <si>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</si>
  <si>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</si>
  <si>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</si>
  <si>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</si>
  <si>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</si>
  <si>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</si>
  <si>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</si>
  <si>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</si>
  <si>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</si>
  <si>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</si>
  <si>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</si>
  <si>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</si>
  <si>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</si>
  <si>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</si>
  <si>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</si>
  <si>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</si>
  <si>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</si>
  <si>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</si>
  <si>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</si>
  <si>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</si>
  <si>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</si>
  <si>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</si>
  <si>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</si>
  <si>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</si>
  <si>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</si>
  <si>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</si>
  <si>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</si>
  <si>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</si>
  <si>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</si>
  <si>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</si>
  <si>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</si>
  <si>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</si>
  <si>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</si>
  <si>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</si>
  <si>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</si>
  <si>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</si>
  <si>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</si>
  <si>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</si>
  <si>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</si>
  <si>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</si>
  <si>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</si>
  <si>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</si>
  <si>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</si>
  <si>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</si>
  <si>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</si>
  <si>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</si>
  <si>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</si>
  <si>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</si>
  <si>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</si>
  <si>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</si>
  <si>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</si>
  <si>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</si>
  <si>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</si>
  <si>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</si>
  <si>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</si>
  <si>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</si>
  <si>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</si>
  <si>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</si>
  <si>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</si>
  <si>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</si>
  <si>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</si>
  <si>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</si>
  <si>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</si>
  <si>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</si>
  <si>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</si>
  <si>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</si>
  <si>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</si>
  <si>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</si>
  <si>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</si>
  <si>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</si>
  <si>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</si>
  <si>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</si>
  <si>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</si>
  <si>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</si>
  <si>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</si>
  <si>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</si>
  <si>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</si>
  <si>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</si>
  <si>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</si>
  <si>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</si>
  <si>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</si>
  <si>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</si>
  <si>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</si>
  <si>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</si>
  <si>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</si>
  <si>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</si>
  <si>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</si>
  <si>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</si>
  <si>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</si>
  <si>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</si>
  <si>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</si>
  <si>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</si>
  <si>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</si>
  <si>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</si>
  <si>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</si>
  <si>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</si>
  <si>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</si>
  <si>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</si>
  <si>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</si>
  <si>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</si>
  <si>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</si>
  <si>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</si>
  <si>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</si>
  <si>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</si>
  <si>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</si>
  <si>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</si>
  <si>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</si>
  <si>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</si>
  <si>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</si>
  <si>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</si>
  <si>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</si>
  <si>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</si>
  <si>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</si>
  <si>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</si>
  <si>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</si>
  <si>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</si>
  <si>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</si>
  <si>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</si>
  <si>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</si>
  <si>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</si>
  <si>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</si>
  <si>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</si>
  <si>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</si>
  <si>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</si>
  <si>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</si>
  <si>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</si>
  <si>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</si>
  <si>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</si>
  <si>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</si>
  <si>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</si>
  <si>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</si>
  <si>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</si>
  <si>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</si>
  <si>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</si>
  <si>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</si>
  <si>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</si>
  <si>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</si>
  <si>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</si>
  <si>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</si>
  <si>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</si>
  <si>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</si>
  <si>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</si>
  <si>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</si>
  <si>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</si>
  <si>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</si>
  <si>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</si>
  <si>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</si>
  <si>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</si>
  <si>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</si>
  <si>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</si>
  <si>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</si>
  <si>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</si>
  <si>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</si>
  <si>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</si>
  <si>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</si>
  <si>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</si>
  <si>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</si>
  <si>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</si>
  <si>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</si>
  <si>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</si>
  <si>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</si>
  <si>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</si>
  <si>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</si>
  <si>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</si>
  <si>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</si>
  <si>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</si>
  <si>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</si>
  <si>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</si>
  <si>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</si>
  <si>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</si>
  <si>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</si>
  <si>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</si>
  <si>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</si>
  <si>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</si>
  <si>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</si>
  <si>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</si>
  <si>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</si>
  <si>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</si>
  <si>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</si>
  <si>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</si>
  <si>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</si>
  <si>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</si>
  <si>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</si>
  <si>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</si>
  <si>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</si>
  <si>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</si>
  <si>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</si>
  <si>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</si>
  <si>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</si>
  <si>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</si>
  <si>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</si>
  <si>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</si>
  <si>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</si>
  <si>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</si>
  <si>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</si>
  <si>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</si>
  <si>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</si>
  <si>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</si>
  <si>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</si>
  <si>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</si>
  <si>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</si>
  <si>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</si>
  <si>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</si>
  <si>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</si>
  <si>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</si>
  <si>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</si>
  <si>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</si>
  <si>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</si>
  <si>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</si>
  <si>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</si>
  <si>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</si>
  <si>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</si>
  <si>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</si>
  <si>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</si>
  <si>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</si>
  <si>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</si>
  <si>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</si>
  <si>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</si>
  <si>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</si>
  <si>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</si>
  <si>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</si>
  <si>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</si>
  <si>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</si>
  <si>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</si>
  <si>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</si>
  <si>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</si>
  <si>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</si>
  <si>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</si>
  <si>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</si>
  <si>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</si>
  <si>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</si>
  <si>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</si>
  <si>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</si>
  <si>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</si>
  <si>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</si>
  <si>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</si>
  <si>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</si>
  <si>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</si>
  <si>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</si>
  <si>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</si>
  <si>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</si>
  <si>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</si>
  <si>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</si>
  <si>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</si>
  <si>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</si>
  <si>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</si>
  <si>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</si>
  <si>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</si>
  <si>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</si>
  <si>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</si>
  <si>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</si>
  <si>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</si>
  <si>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</si>
  <si>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</si>
  <si>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</si>
  <si>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</si>
  <si>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</si>
  <si>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</si>
  <si>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</si>
  <si>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</si>
  <si>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</si>
  <si>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</si>
  <si>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</si>
  <si>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</si>
  <si>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</si>
  <si>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</si>
  <si>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</si>
  <si>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</si>
  <si>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</si>
  <si>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</si>
  <si>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</si>
  <si>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</si>
  <si>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</si>
  <si>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</si>
  <si>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</si>
  <si>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</si>
  <si>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</si>
  <si>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</si>
  <si>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</si>
  <si>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</si>
  <si>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</si>
  <si>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</si>
  <si>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</si>
  <si>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</si>
  <si>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</si>
  <si>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</si>
  <si>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</si>
  <si>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</si>
  <si>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</si>
  <si>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</si>
  <si>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</si>
  <si>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</si>
  <si>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</si>
  <si>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</si>
  <si>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</si>
  <si>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</si>
  <si>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</si>
  <si>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</si>
  <si>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</si>
  <si>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</si>
  <si>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</si>
  <si>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</si>
  <si>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</si>
  <si>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</si>
  <si>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</si>
  <si>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</si>
  <si>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</si>
  <si>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</si>
  <si>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</si>
  <si>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</si>
  <si>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</si>
  <si>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</si>
  <si>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</si>
  <si>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</si>
  <si>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</si>
  <si>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</si>
  <si>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</si>
  <si>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</si>
  <si>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</si>
  <si>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</si>
  <si>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</si>
  <si>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</si>
  <si>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</si>
  <si>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</si>
  <si>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</si>
  <si>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</si>
  <si>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</si>
  <si>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</si>
  <si>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</si>
  <si>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</si>
  <si>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</si>
  <si>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</si>
  <si>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</si>
  <si>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</si>
  <si>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</si>
  <si>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</si>
  <si>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</si>
  <si>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</si>
  <si>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</si>
  <si>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</si>
  <si>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</si>
  <si>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</si>
  <si>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</si>
  <si>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</si>
  <si>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</si>
  <si>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</si>
  <si>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</si>
  <si>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</si>
  <si>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</si>
  <si>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</si>
  <si>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</si>
  <si>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</si>
  <si>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</si>
  <si>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</si>
  <si>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</si>
  <si>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</si>
  <si>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</si>
  <si>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</si>
  <si>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</si>
  <si>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</si>
  <si>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</si>
  <si>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</si>
  <si>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</si>
  <si>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</si>
  <si>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</si>
  <si>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</si>
  <si>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</si>
  <si>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</si>
  <si>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</si>
  <si>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</si>
  <si>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</si>
  <si>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</si>
  <si>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</si>
  <si>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</si>
  <si>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</si>
  <si>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</si>
  <si>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</si>
  <si>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</si>
  <si>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</si>
  <si>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</si>
  <si>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</si>
  <si>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</si>
  <si>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</si>
  <si>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</si>
  <si>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</si>
  <si>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</si>
  <si>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</si>
  <si>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</si>
  <si>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</si>
  <si>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</si>
  <si>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</si>
  <si>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</si>
  <si>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</si>
  <si>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</si>
  <si>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</si>
  <si>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</si>
  <si>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</si>
  <si>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</si>
  <si>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</si>
  <si>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</si>
  <si>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</si>
  <si>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</si>
  <si>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</si>
  <si>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</si>
  <si>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</si>
  <si>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</si>
  <si>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</si>
  <si>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</si>
  <si>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</si>
  <si>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</si>
  <si>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</si>
  <si>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</si>
  <si>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</si>
  <si>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</si>
  <si>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</si>
  <si>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</si>
  <si>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</si>
  <si>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</si>
  <si>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</si>
  <si>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</si>
  <si>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</si>
  <si>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</si>
  <si>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</si>
  <si>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</si>
  <si>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</si>
  <si>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</si>
  <si>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</si>
  <si>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</si>
  <si>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</si>
  <si>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</si>
  <si>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</si>
  <si>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</si>
  <si>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</si>
  <si>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</si>
  <si>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</si>
  <si>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</si>
  <si>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</si>
  <si>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</si>
  <si>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</si>
  <si>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</si>
  <si>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</si>
  <si>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</si>
  <si>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</si>
  <si>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</si>
  <si>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</si>
  <si>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</si>
  <si>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</si>
  <si>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</si>
  <si>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</si>
  <si>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</si>
  <si>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</si>
  <si>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</si>
  <si>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</si>
  <si>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</si>
  <si>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</si>
  <si>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</si>
  <si>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</si>
  <si>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</si>
  <si>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</si>
  <si>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</si>
  <si>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</si>
  <si>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</si>
  <si>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</si>
  <si>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</si>
  <si>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</si>
  <si>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</si>
  <si>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</si>
  <si>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</si>
  <si>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</si>
  <si>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</si>
  <si>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</si>
  <si>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</si>
  <si>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</si>
  <si>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</si>
  <si>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</si>
  <si>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</si>
  <si>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</si>
  <si>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</si>
  <si>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</si>
  <si>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</si>
  <si>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</si>
  <si>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</si>
  <si>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</si>
  <si>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</si>
  <si>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</si>
  <si>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</si>
  <si>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</si>
  <si>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</si>
  <si>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</si>
  <si>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</si>
  <si>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</si>
  <si>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</si>
  <si>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</si>
  <si>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</si>
  <si>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</si>
  <si>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</si>
  <si>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</si>
  <si>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</si>
  <si>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</si>
  <si>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</si>
  <si>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</si>
  <si>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</si>
  <si>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</si>
  <si>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</si>
  <si>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</si>
  <si>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</si>
  <si>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</si>
  <si>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</si>
  <si>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</si>
  <si>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</si>
  <si>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</si>
  <si>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</si>
  <si>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</si>
  <si>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</si>
  <si>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</si>
  <si>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</si>
  <si>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</si>
  <si>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</si>
  <si>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</si>
  <si>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</si>
  <si>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</si>
  <si>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</si>
  <si>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</si>
  <si>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</si>
  <si>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</si>
  <si>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</si>
  <si>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</si>
  <si>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</si>
  <si>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</si>
  <si>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</si>
  <si>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</si>
  <si>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</si>
  <si>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</si>
  <si>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</si>
  <si>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</si>
  <si>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</si>
  <si>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</si>
  <si>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</si>
  <si>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</si>
  <si>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</si>
  <si>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</si>
  <si>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</si>
  <si>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</si>
  <si>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</si>
  <si>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</si>
  <si>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</si>
  <si>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</si>
  <si>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</si>
  <si>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</si>
  <si>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</si>
  <si>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</si>
  <si>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</si>
  <si>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</si>
  <si>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</si>
  <si>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</si>
  <si>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</si>
  <si>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</si>
  <si>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</si>
  <si>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</si>
  <si>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</si>
  <si>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</si>
  <si>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</si>
  <si>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</si>
  <si>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</si>
  <si>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</si>
  <si>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</si>
  <si>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</si>
  <si>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</si>
  <si>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</si>
  <si>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</si>
  <si>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</si>
  <si>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</si>
  <si>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</si>
  <si>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</si>
  <si>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</si>
  <si>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</si>
  <si>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</si>
  <si>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</si>
  <si>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</si>
  <si>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</si>
  <si>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</si>
  <si>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</si>
  <si>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</si>
  <si>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</si>
  <si>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</si>
  <si>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</si>
  <si>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</si>
  <si>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</si>
  <si>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</si>
  <si>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</si>
  <si>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</si>
  <si>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</si>
  <si>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</si>
  <si>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</si>
  <si>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</si>
  <si>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</si>
  <si>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</si>
  <si>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</si>
  <si>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</si>
  <si>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</si>
  <si>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</si>
  <si>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</si>
  <si>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</si>
  <si>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</si>
  <si>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</si>
  <si>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</si>
  <si>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</si>
  <si>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</si>
  <si>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</si>
  <si>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</si>
  <si>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</si>
  <si>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</si>
  <si>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</si>
  <si>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</si>
  <si>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</si>
  <si>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</si>
  <si>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</si>
  <si>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</si>
  <si>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</si>
  <si>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</si>
  <si>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</si>
  <si>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</si>
  <si>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</si>
  <si>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</si>
  <si>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</si>
  <si>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</si>
  <si>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</si>
  <si>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</si>
  <si>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</si>
  <si>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</si>
  <si>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</si>
  <si>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</si>
  <si>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</si>
  <si>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</si>
  <si>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</si>
  <si>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</si>
  <si>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</si>
  <si>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</si>
  <si>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</si>
  <si>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</si>
  <si>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</si>
  <si>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</si>
  <si>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</si>
  <si>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</si>
  <si>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</si>
  <si>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</si>
  <si>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</si>
  <si>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</si>
  <si>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</si>
  <si>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</si>
  <si>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</si>
  <si>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</si>
  <si>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</si>
  <si>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</si>
  <si>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</si>
  <si>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</si>
  <si>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</si>
  <si>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</si>
  <si>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</si>
  <si>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</si>
  <si>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</si>
  <si>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</si>
  <si>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</si>
  <si>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</si>
  <si>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</si>
  <si>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</si>
  <si>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</si>
  <si>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</si>
  <si>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</si>
  <si>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</si>
  <si>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</si>
  <si>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</si>
  <si>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</si>
  <si>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</si>
  <si>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</si>
  <si>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</si>
  <si>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</si>
  <si>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</si>
  <si>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</si>
  <si>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</si>
  <si>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</si>
  <si>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</si>
  <si>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</si>
  <si>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</si>
  <si>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</si>
  <si>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</si>
  <si>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</si>
  <si>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</si>
  <si>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</si>
  <si>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</si>
  <si>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</si>
  <si>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</si>
  <si>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</si>
  <si>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</si>
  <si>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</si>
  <si>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</si>
  <si>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</si>
  <si>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</si>
  <si>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</si>
  <si>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</si>
  <si>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</si>
  <si>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</si>
  <si>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</si>
  <si>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</si>
  <si>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</si>
  <si>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</si>
  <si>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</si>
  <si>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</si>
  <si>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</si>
  <si>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</si>
  <si>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</si>
  <si>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</si>
  <si>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</si>
  <si>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</si>
  <si>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</si>
  <si>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</si>
  <si>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</si>
  <si>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</si>
  <si>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</si>
  <si>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</si>
  <si>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</si>
  <si>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</si>
  <si>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</si>
  <si>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</si>
  <si>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</si>
  <si>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</si>
  <si>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</si>
  <si>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</si>
  <si>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</si>
  <si>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</si>
  <si>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</si>
  <si>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</si>
  <si>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</si>
  <si>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</si>
  <si>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</si>
  <si>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</si>
  <si>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</si>
  <si>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</si>
  <si>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</si>
  <si>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</si>
  <si>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</si>
  <si>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</si>
  <si>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</si>
  <si>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</si>
  <si>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</si>
  <si>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</si>
  <si>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</si>
  <si>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</si>
  <si>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</si>
  <si>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</si>
  <si>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</si>
  <si>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</si>
  <si>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</si>
  <si>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</si>
  <si>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</si>
  <si>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</si>
  <si>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</si>
  <si>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</si>
  <si>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</si>
  <si>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</si>
  <si>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</si>
  <si>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</si>
  <si>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</si>
  <si>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</si>
  <si>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</si>
  <si>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</si>
  <si>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</si>
  <si>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</si>
  <si>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</si>
  <si>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</si>
  <si>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</si>
  <si>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</si>
  <si>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</si>
  <si>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</si>
  <si>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</si>
  <si>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</si>
  <si>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</si>
  <si>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</si>
  <si>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</si>
  <si>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</si>
  <si>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</si>
  <si>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</si>
  <si>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</si>
  <si>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</si>
  <si>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</si>
  <si>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</si>
  <si>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</si>
  <si>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</si>
  <si>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</si>
  <si>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</si>
  <si>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</si>
  <si>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</si>
  <si>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</si>
  <si>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</si>
  <si>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</si>
  <si>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</si>
  <si>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</si>
  <si>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</si>
  <si>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</si>
  <si>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</si>
  <si>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</si>
  <si>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</si>
  <si>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</si>
  <si>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</si>
  <si>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</si>
  <si>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</si>
  <si>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</si>
  <si>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</si>
  <si>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</si>
  <si>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</si>
  <si>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</si>
  <si>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</si>
  <si>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</si>
  <si>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</si>
  <si>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</si>
  <si>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</si>
  <si>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</si>
  <si>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</si>
  <si>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</si>
  <si>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</si>
  <si>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</si>
  <si>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</si>
  <si>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</si>
  <si>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</si>
  <si>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</si>
  <si>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</si>
  <si>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</si>
  <si>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</si>
  <si>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</si>
  <si>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</si>
  <si>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</si>
  <si>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</si>
  <si>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</si>
  <si>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</si>
  <si>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</si>
  <si>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</si>
  <si>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</si>
  <si>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</si>
  <si>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</si>
  <si>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</si>
  <si>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</si>
  <si>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</si>
  <si>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</si>
  <si>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</si>
  <si>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</si>
  <si>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</si>
  <si>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</si>
  <si>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</si>
  <si>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</si>
  <si>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</si>
  <si>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</si>
  <si>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</si>
  <si>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</si>
  <si>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</si>
  <si>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</si>
  <si>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</si>
  <si>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</si>
  <si>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</si>
  <si>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</si>
  <si>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</si>
  <si>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</si>
  <si>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</si>
  <si>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</si>
  <si>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</si>
  <si>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</si>
  <si>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</si>
  <si>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</si>
  <si>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</si>
  <si>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</si>
  <si>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</si>
  <si>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</si>
  <si>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</si>
  <si>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</si>
  <si>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</si>
  <si>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</si>
  <si>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</si>
  <si>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</si>
  <si>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</si>
  <si>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</si>
  <si>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</si>
  <si>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</si>
  <si>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</si>
  <si>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</si>
  <si>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</si>
  <si>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</si>
  <si>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</si>
  <si>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</si>
  <si>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</si>
  <si>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</si>
  <si>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</si>
  <si>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</si>
  <si>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</si>
  <si>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</si>
  <si>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</si>
  <si>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</si>
  <si>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</si>
  <si>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</si>
  <si>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</si>
  <si>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</si>
  <si>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</si>
  <si>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</si>
  <si>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</si>
  <si>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</si>
  <si>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</si>
  <si>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</si>
  <si>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</si>
  <si>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</si>
  <si>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</si>
  <si>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</si>
  <si>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</si>
  <si>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</si>
  <si>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</si>
  <si>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</si>
  <si>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</si>
  <si>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</si>
  <si>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</si>
  <si>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</si>
  <si>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</si>
  <si>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</si>
  <si>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</si>
  <si>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</si>
  <si>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</si>
  <si>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</si>
  <si>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</si>
  <si>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</si>
  <si>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</si>
  <si>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</si>
  <si>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</si>
  <si>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</si>
  <si>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</si>
  <si>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</si>
  <si>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</si>
  <si>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</si>
  <si>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</si>
  <si>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</si>
  <si>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</si>
  <si>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</si>
  <si>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</si>
  <si>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</si>
  <si>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</si>
  <si>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</si>
  <si>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</si>
  <si>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</si>
  <si>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</si>
  <si>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</si>
  <si>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</si>
  <si>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</si>
  <si>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</si>
  <si>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</si>
  <si>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</si>
  <si>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</si>
  <si>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</si>
  <si>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</si>
  <si>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</si>
  <si>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</si>
  <si>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</si>
  <si>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</si>
  <si>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</si>
  <si>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</si>
  <si>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</si>
  <si>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</si>
  <si>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</si>
  <si>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</si>
  <si>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</si>
  <si>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</si>
  <si>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</si>
  <si>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</si>
  <si>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</si>
  <si>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</si>
  <si>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</si>
  <si>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</si>
  <si>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</si>
  <si>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</si>
  <si>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</si>
  <si>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</si>
  <si>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</si>
  <si>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</si>
  <si>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</si>
  <si>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</si>
  <si>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</si>
  <si>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</si>
  <si>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</si>
  <si>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</si>
  <si>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</si>
  <si>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</si>
  <si>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</si>
  <si>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</si>
  <si>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</si>
  <si>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</si>
  <si>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</si>
  <si>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</si>
  <si>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</si>
  <si>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</si>
  <si>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</si>
  <si>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</si>
  <si>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</si>
  <si>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</si>
  <si>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</si>
  <si>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</si>
  <si>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</si>
  <si>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</si>
  <si>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</si>
  <si>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</si>
  <si>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</si>
  <si>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</si>
  <si>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</si>
  <si>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</si>
  <si>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</si>
  <si>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</si>
  <si>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</si>
  <si>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</si>
  <si>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</si>
  <si>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</si>
  <si>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</si>
  <si>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</si>
  <si>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</si>
  <si>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</si>
  <si>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</si>
  <si>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</si>
  <si>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</si>
  <si>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</si>
  <si>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</si>
  <si>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</si>
  <si>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</si>
  <si>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</si>
  <si>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</si>
  <si>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</si>
  <si>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</si>
  <si>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</si>
  <si>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</si>
  <si>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</si>
  <si>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</si>
  <si>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</si>
  <si>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</si>
  <si>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</si>
  <si>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</si>
  <si>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</si>
  <si>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</si>
  <si>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</si>
  <si>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</si>
  <si>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</si>
  <si>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</si>
  <si>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</si>
  <si>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</si>
  <si>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</si>
  <si>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</si>
  <si>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</si>
  <si>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</si>
  <si>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</si>
  <si>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</si>
  <si>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</si>
  <si>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</si>
  <si>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</si>
  <si>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</si>
  <si>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</si>
  <si>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</si>
  <si>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</si>
  <si>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</si>
  <si>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</si>
  <si>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</si>
  <si>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</si>
  <si>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</si>
  <si>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</si>
  <si>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</si>
  <si>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</si>
  <si>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</si>
  <si>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</si>
  <si>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</si>
  <si>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</si>
  <si>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</si>
  <si>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</si>
  <si>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</si>
  <si>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</si>
  <si>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</si>
  <si>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</si>
  <si>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</si>
  <si>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</si>
  <si>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</si>
  <si>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</si>
  <si>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</si>
  <si>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</si>
  <si>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</si>
  <si>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</si>
  <si>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</si>
  <si>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</si>
  <si>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</si>
  <si>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</si>
  <si>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</si>
  <si>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</si>
  <si>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</si>
  <si>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</si>
  <si>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</si>
  <si>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</si>
  <si>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</si>
  <si>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</si>
  <si>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</si>
  <si>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</si>
  <si>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</si>
  <si>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</si>
  <si>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</si>
  <si>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</si>
  <si>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</si>
  <si>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</si>
  <si>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</si>
  <si>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</si>
  <si>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</si>
  <si>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</si>
  <si>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</si>
  <si>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</si>
  <si>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</si>
  <si>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</si>
  <si>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</si>
  <si>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</si>
  <si>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</si>
  <si>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</si>
  <si>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</si>
  <si>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</si>
  <si>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</si>
  <si>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</si>
  <si>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</si>
  <si>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</si>
  <si>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</si>
  <si>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</si>
  <si>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</si>
  <si>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</si>
  <si>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</si>
  <si>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</si>
  <si>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</si>
  <si>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</si>
  <si>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</si>
  <si>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</si>
  <si>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</si>
  <si>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</si>
  <si>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</si>
  <si>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</si>
  <si>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</si>
  <si>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</si>
  <si>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</si>
  <si>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</si>
  <si>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</si>
  <si>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</si>
  <si>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</si>
  <si>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</si>
  <si>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</si>
  <si>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</si>
  <si>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</si>
  <si>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</si>
  <si>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</si>
  <si>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</si>
  <si>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</si>
  <si>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</si>
  <si>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</si>
  <si>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</si>
  <si>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</si>
  <si>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</si>
  <si>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</si>
  <si>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</si>
  <si>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</si>
  <si>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</si>
  <si>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</si>
  <si>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</si>
  <si>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</si>
  <si>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</si>
  <si>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</si>
  <si>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</si>
  <si>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</si>
  <si>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</si>
  <si>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</si>
  <si>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</si>
  <si>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</si>
  <si>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</si>
  <si>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</si>
  <si>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</si>
  <si>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</si>
  <si>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</si>
  <si>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</si>
  <si>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</si>
  <si>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</si>
  <si>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</si>
  <si>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</si>
  <si>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</si>
  <si>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</si>
  <si>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</si>
  <si>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</si>
  <si>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</si>
  <si>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</si>
  <si>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</si>
  <si>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</si>
  <si>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</si>
  <si>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</si>
  <si>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</si>
  <si>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</si>
  <si>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</si>
  <si>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</si>
  <si>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</si>
  <si>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</si>
  <si>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</si>
  <si>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</si>
  <si>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</si>
  <si>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</si>
  <si>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</si>
  <si>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</si>
  <si>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</si>
  <si>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</si>
  <si>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</si>
  <si>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</si>
  <si>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</si>
  <si>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</si>
  <si>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</si>
  <si>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</si>
  <si>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</si>
  <si>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</si>
  <si>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</si>
  <si>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</si>
  <si>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</si>
  <si>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</si>
  <si>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</si>
  <si>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</si>
  <si>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</si>
  <si>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</si>
  <si>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</si>
  <si>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</si>
  <si>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</si>
  <si>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</si>
  <si>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</si>
  <si>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</si>
  <si>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</si>
  <si>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</si>
  <si>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</si>
  <si>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</si>
  <si>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</si>
  <si>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</si>
  <si>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</si>
  <si>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</si>
  <si>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</si>
  <si>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</si>
  <si>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</si>
  <si>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</si>
  <si>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</si>
  <si>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</si>
  <si>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</si>
  <si>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</si>
  <si>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</si>
  <si>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</si>
  <si>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</si>
  <si>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</si>
  <si>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</si>
  <si>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</si>
  <si>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</si>
  <si>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</si>
  <si>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</si>
  <si>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</si>
  <si>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</si>
  <si>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</si>
  <si>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</si>
  <si>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</si>
  <si>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</si>
  <si>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</si>
  <si>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</si>
  <si>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</si>
  <si>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</si>
  <si>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</si>
  <si>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</si>
  <si>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</si>
  <si>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</si>
  <si>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</si>
  <si>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</si>
  <si>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</si>
  <si>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</si>
  <si>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</si>
  <si>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</si>
  <si>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</si>
  <si>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</si>
  <si>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</si>
  <si>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</si>
  <si>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</si>
  <si>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</si>
  <si>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</si>
  <si>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</si>
  <si>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</si>
  <si>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</si>
  <si>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</si>
  <si>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</si>
  <si>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</si>
  <si>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</si>
  <si>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</si>
  <si>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</si>
  <si>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</si>
  <si>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</si>
  <si>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</si>
  <si>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</si>
  <si>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</si>
  <si>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</si>
  <si>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</si>
  <si>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</si>
  <si>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</si>
  <si>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</si>
  <si>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</si>
  <si>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</si>
  <si>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</si>
  <si>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</si>
  <si>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</si>
  <si>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</si>
  <si>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</si>
  <si>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</si>
  <si>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</si>
  <si>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</si>
  <si>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</si>
  <si>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</si>
  <si>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</si>
  <si>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</si>
  <si>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</si>
  <si>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</si>
  <si>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</si>
  <si>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</si>
  <si>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</si>
  <si>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</si>
  <si>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</si>
  <si>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</si>
  <si>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</si>
  <si>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</si>
  <si>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</si>
  <si>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</si>
  <si>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</si>
  <si>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</si>
  <si>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</si>
  <si>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</si>
  <si>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</si>
  <si>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</si>
  <si>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</si>
  <si>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</si>
  <si>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</si>
  <si>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</si>
  <si>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</si>
  <si>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</si>
  <si>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</si>
  <si>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</si>
  <si>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</si>
  <si>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</si>
  <si>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</si>
  <si>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</si>
  <si>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</si>
  <si>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</si>
  <si>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</si>
  <si>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</si>
  <si>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</si>
  <si>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</si>
  <si>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</si>
  <si>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</si>
  <si>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</si>
  <si>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</si>
  <si>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</si>
  <si>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</si>
  <si>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</si>
  <si>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</si>
  <si>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</si>
  <si>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</si>
  <si>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</si>
  <si>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</si>
  <si>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</si>
  <si>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</si>
  <si>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</si>
  <si>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</si>
  <si>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</si>
  <si>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</si>
  <si>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</si>
  <si>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</si>
  <si>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</si>
  <si>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</si>
  <si>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</si>
  <si>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</si>
  <si>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</si>
  <si>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</si>
  <si>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</si>
  <si>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</si>
  <si>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</si>
  <si>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</si>
  <si>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</si>
  <si>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</si>
  <si>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</si>
  <si>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</si>
  <si>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</si>
  <si>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</si>
  <si>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</si>
  <si>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</si>
  <si>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</si>
  <si>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</si>
  <si>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</si>
  <si>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</si>
  <si>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</si>
  <si>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</si>
  <si>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</si>
  <si>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</si>
  <si>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</si>
  <si>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</si>
  <si>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</si>
  <si>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</si>
  <si>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</si>
  <si>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</si>
  <si>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</si>
  <si>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</si>
  <si>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</si>
  <si>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</si>
  <si>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</si>
  <si>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</si>
  <si>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</si>
  <si>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</si>
  <si>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</si>
  <si>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</si>
  <si>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</si>
  <si>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</si>
  <si>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</si>
  <si>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</si>
  <si>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</si>
  <si>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</si>
  <si>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</si>
  <si>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</si>
  <si>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</si>
  <si>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</si>
  <si>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</si>
  <si>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</si>
  <si>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</si>
  <si>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</si>
  <si>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</si>
  <si>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</si>
  <si>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</si>
  <si>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</si>
  <si>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</si>
  <si>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</si>
  <si>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</si>
  <si>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</si>
  <si>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</si>
  <si>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</si>
  <si>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</si>
  <si>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</si>
  <si>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</si>
  <si>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</si>
  <si>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</si>
  <si>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</si>
  <si>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</si>
  <si>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</si>
  <si>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</si>
  <si>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</si>
  <si>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</si>
  <si>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</si>
  <si>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</si>
  <si>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</si>
  <si>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</si>
  <si>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</si>
  <si>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</si>
  <si>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</si>
  <si>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</si>
  <si>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</si>
  <si>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</si>
  <si>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</si>
  <si>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</si>
  <si>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</si>
  <si>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</si>
  <si>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</si>
  <si>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</si>
  <si>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</si>
  <si>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</si>
  <si>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</si>
  <si>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</si>
  <si>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</si>
  <si>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</si>
  <si>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</si>
  <si>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</si>
  <si>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</si>
  <si>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</si>
  <si>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</si>
  <si>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</si>
  <si>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</si>
  <si>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</si>
  <si>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</si>
  <si>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</si>
  <si>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</si>
  <si>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</si>
  <si>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</si>
  <si>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</si>
  <si>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</si>
  <si>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</si>
  <si>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</si>
  <si>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</si>
  <si>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</si>
  <si>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</si>
  <si>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</si>
  <si>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</si>
  <si>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</si>
  <si>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</si>
  <si>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</si>
  <si>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</si>
  <si>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</si>
  <si>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</si>
  <si>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</si>
  <si>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</si>
  <si>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</si>
  <si>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</si>
  <si>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</si>
  <si>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</si>
  <si>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</si>
  <si>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</si>
  <si>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</si>
  <si>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</si>
  <si>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</si>
  <si>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</si>
  <si>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</si>
  <si>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</si>
  <si>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</si>
  <si>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</si>
  <si>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</si>
  <si>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</si>
  <si>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</si>
  <si>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</si>
  <si>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</si>
  <si>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</si>
  <si>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</si>
  <si>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</si>
  <si>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</si>
  <si>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</si>
  <si>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</si>
  <si>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</si>
  <si>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</si>
  <si>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</si>
  <si>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</si>
  <si>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</si>
  <si>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</si>
  <si>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</si>
  <si>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</si>
  <si>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</si>
  <si>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</si>
  <si>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</si>
  <si>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</si>
  <si>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</si>
  <si>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</si>
  <si>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</si>
  <si>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</si>
  <si>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</si>
  <si>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</si>
  <si>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</si>
  <si>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</si>
  <si>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</si>
  <si>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</si>
  <si>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</si>
  <si>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</si>
  <si>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</si>
  <si>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</si>
  <si>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</si>
  <si>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</si>
  <si>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</si>
  <si>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</si>
  <si>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</si>
  <si>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</si>
  <si>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</si>
  <si>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</si>
  <si>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</si>
  <si>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</si>
  <si>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</si>
  <si>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</si>
  <si>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</si>
  <si>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</si>
  <si>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</si>
  <si>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</si>
  <si>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</si>
  <si>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</si>
  <si>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</si>
  <si>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</si>
  <si>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</si>
  <si>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</si>
  <si>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</si>
  <si>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</si>
  <si>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</si>
  <si>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</si>
  <si>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</si>
  <si>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</si>
  <si>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</si>
  <si>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</si>
  <si>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</si>
  <si>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</si>
  <si>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</si>
  <si>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</si>
  <si>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</si>
  <si>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</si>
  <si>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</si>
  <si>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</si>
  <si>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</si>
  <si>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</si>
  <si>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</si>
  <si>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</si>
  <si>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</si>
  <si>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</si>
  <si>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</si>
  <si>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</si>
  <si>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</si>
  <si>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</si>
  <si>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</si>
  <si>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</si>
  <si>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</si>
  <si>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</si>
  <si>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</si>
  <si>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</si>
  <si>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</si>
  <si>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</si>
  <si>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</si>
  <si>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</si>
  <si>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</si>
  <si>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</si>
  <si>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</si>
  <si>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</si>
  <si>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</si>
  <si>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</si>
  <si>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</si>
  <si>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</si>
  <si>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</si>
  <si>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</si>
  <si>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</si>
  <si>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</si>
  <si>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</si>
  <si>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</si>
  <si>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</si>
  <si>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</si>
  <si>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</si>
  <si>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</si>
  <si>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</si>
  <si>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</si>
  <si>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</si>
  <si>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</si>
  <si>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</si>
  <si>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</si>
  <si>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</si>
  <si>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</si>
  <si>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</si>
  <si>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</si>
  <si>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</si>
  <si>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</si>
  <si>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</si>
  <si>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</si>
  <si>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</si>
  <si>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</si>
  <si>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</si>
  <si>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</si>
  <si>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</si>
  <si>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</si>
  <si>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</si>
  <si>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</si>
  <si>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</si>
  <si>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</si>
  <si>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</si>
  <si>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</si>
  <si>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</si>
  <si>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</si>
  <si>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</si>
  <si>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</si>
  <si>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</si>
  <si>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</si>
  <si>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</si>
  <si>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</si>
  <si>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</si>
  <si>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</si>
  <si>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</si>
  <si>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</si>
  <si>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</si>
  <si>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</si>
  <si>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</si>
  <si>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</si>
  <si>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</si>
  <si>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</si>
  <si>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</si>
  <si>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</si>
  <si>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</si>
  <si>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</si>
  <si>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</si>
  <si>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</si>
  <si>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</si>
  <si>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</si>
  <si>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</si>
  <si>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</si>
  <si>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</si>
  <si>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</si>
  <si>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</si>
  <si>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</si>
  <si>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</si>
  <si>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</si>
  <si>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</si>
  <si>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</si>
  <si>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</si>
  <si>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</si>
  <si>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</si>
  <si>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</si>
  <si>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</si>
  <si>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</si>
  <si>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</si>
  <si>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</si>
  <si>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</si>
  <si>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</si>
  <si>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</si>
  <si>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</si>
  <si>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</si>
  <si>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</si>
  <si>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</si>
  <si>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</si>
  <si>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</si>
  <si>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</si>
  <si>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</si>
  <si>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</si>
  <si>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</si>
  <si>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</si>
  <si>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</si>
  <si>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</si>
  <si>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</si>
  <si>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</si>
  <si>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</si>
  <si>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</si>
  <si>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</si>
  <si>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</si>
  <si>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</si>
  <si>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</si>
  <si>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</si>
  <si>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</si>
  <si>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</si>
  <si>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</si>
  <si>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</si>
  <si>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</si>
  <si>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</si>
  <si>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</si>
  <si>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</si>
  <si>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</si>
  <si>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</si>
  <si>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</si>
  <si>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</si>
  <si>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</si>
  <si>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</si>
  <si>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</si>
  <si>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</si>
  <si>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</si>
  <si>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</si>
  <si>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</si>
  <si>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</si>
  <si>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</si>
  <si>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</si>
  <si>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</si>
  <si>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</si>
  <si>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</si>
  <si>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</si>
  <si>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</si>
  <si>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</si>
  <si>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</si>
  <si>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</si>
  <si>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</si>
  <si>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</si>
  <si>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</si>
  <si>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</si>
  <si>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</si>
  <si>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</si>
  <si>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</si>
  <si>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</si>
  <si>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</si>
  <si>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</si>
  <si>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</si>
  <si>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</si>
  <si>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</si>
  <si>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</si>
  <si>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</si>
  <si>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</si>
  <si>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</si>
  <si>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</si>
  <si>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</si>
  <si>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</si>
  <si>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</si>
  <si>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</si>
  <si>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</si>
  <si>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</si>
  <si>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</si>
  <si>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</si>
  <si>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</si>
  <si>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</si>
  <si>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</si>
  <si>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</si>
  <si>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</si>
  <si>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</si>
  <si>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</si>
  <si>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</si>
  <si>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</si>
  <si>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</si>
  <si>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</si>
  <si>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</si>
  <si>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</si>
  <si>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</si>
  <si>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</si>
  <si>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</si>
  <si>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</si>
  <si>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</si>
  <si>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</si>
  <si>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</si>
  <si>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</si>
  <si>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</si>
  <si>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</si>
  <si>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</si>
  <si>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</si>
  <si>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</si>
  <si>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</si>
  <si>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</si>
  <si>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</si>
  <si>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</si>
  <si>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</si>
  <si>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</si>
  <si>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</si>
  <si>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</si>
  <si>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</si>
  <si>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</si>
  <si>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</si>
  <si>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</si>
  <si>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</si>
  <si>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</si>
  <si>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</si>
  <si>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</si>
  <si>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</si>
  <si>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</si>
  <si>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</si>
  <si>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</si>
  <si>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</si>
  <si>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</si>
  <si>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</si>
  <si>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</si>
  <si>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</si>
  <si>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</si>
  <si>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</si>
  <si>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</si>
  <si>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</si>
  <si>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</si>
  <si>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</si>
  <si>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</si>
  <si>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</si>
  <si>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</si>
  <si>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</si>
  <si>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</si>
  <si>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</si>
  <si>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</si>
  <si>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</si>
  <si>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</si>
  <si>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</si>
  <si>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</si>
  <si>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</si>
  <si>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</si>
  <si>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</si>
  <si>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</si>
  <si>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</si>
  <si>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</si>
  <si>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</si>
  <si>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</si>
  <si>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</si>
  <si>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</si>
  <si>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</si>
  <si>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</si>
  <si>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</si>
  <si>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</si>
  <si>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</si>
  <si>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</si>
  <si>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</si>
  <si>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</si>
  <si>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</si>
  <si>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</si>
  <si>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</si>
  <si>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</si>
  <si>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</si>
  <si>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</si>
  <si>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</si>
  <si>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</si>
  <si>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</si>
  <si>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</si>
  <si>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</si>
  <si>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</si>
  <si>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</si>
  <si>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</si>
  <si>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</si>
  <si>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</si>
  <si>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</si>
  <si>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</si>
  <si>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</si>
  <si>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</si>
  <si>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</si>
  <si>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</si>
  <si>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</si>
  <si>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</si>
  <si>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</si>
  <si>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</si>
  <si>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</si>
  <si>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</si>
  <si>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</si>
  <si>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</si>
  <si>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</si>
  <si>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</si>
  <si>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</si>
  <si>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</si>
  <si>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</si>
  <si>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</si>
  <si>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</si>
  <si>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</si>
  <si>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</si>
  <si>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</si>
  <si>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</si>
  <si>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</si>
  <si>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</si>
  <si>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</si>
  <si>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</si>
  <si>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</si>
  <si>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</si>
  <si>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</si>
  <si>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</si>
  <si>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</si>
  <si>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</si>
  <si>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</si>
  <si>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</si>
  <si>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</si>
  <si>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</si>
  <si>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</si>
  <si>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</si>
  <si>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</si>
  <si>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</si>
  <si>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</si>
  <si>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</si>
  <si>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</si>
  <si>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</si>
  <si>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</si>
  <si>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</si>
  <si>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</si>
  <si>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</si>
  <si>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</si>
  <si>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</si>
  <si>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</si>
  <si>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</si>
  <si>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</si>
  <si>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</si>
  <si>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</si>
  <si>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</si>
  <si>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</si>
  <si>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</si>
  <si>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</si>
  <si>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</si>
  <si>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</si>
  <si>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</si>
  <si>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</si>
  <si>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</si>
  <si>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</si>
  <si>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</si>
  <si>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</si>
  <si>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</si>
  <si>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</si>
  <si>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</si>
  <si>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</si>
  <si>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</si>
  <si>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</si>
  <si>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</si>
  <si>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</si>
  <si>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</si>
  <si>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</si>
  <si>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</si>
  <si>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</si>
  <si>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</si>
  <si>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</si>
  <si>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</si>
  <si>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</si>
  <si>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</si>
  <si>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</si>
  <si>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</si>
  <si>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</si>
  <si>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</si>
  <si>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</si>
  <si>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</si>
  <si>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</si>
  <si>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</si>
  <si>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</si>
  <si>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</si>
  <si>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</si>
  <si>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</si>
  <si>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</si>
  <si>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</si>
  <si>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</si>
  <si>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</si>
  <si>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</si>
  <si>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</si>
  <si>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</si>
  <si>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</si>
  <si>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</si>
  <si>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</si>
  <si>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</si>
  <si>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</si>
  <si>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</si>
  <si>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</si>
  <si>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</si>
  <si>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</si>
  <si>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</si>
  <si>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</si>
  <si>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</si>
  <si>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</si>
  <si>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</si>
  <si>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</si>
  <si>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</si>
  <si>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</si>
  <si>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</si>
  <si>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</si>
  <si>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</si>
  <si>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</si>
  <si>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</si>
  <si>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</si>
  <si>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</si>
  <si>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</si>
  <si>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</si>
  <si>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</si>
  <si>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</si>
  <si>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</si>
  <si>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</si>
  <si>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</si>
  <si>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</si>
  <si>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</si>
  <si>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</si>
  <si>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</si>
  <si>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</si>
  <si>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</si>
  <si>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</si>
  <si>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</si>
  <si>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</si>
  <si>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</si>
  <si>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</si>
  <si>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</si>
  <si>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</si>
  <si>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</si>
  <si>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</si>
  <si>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</si>
  <si>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</si>
  <si>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</si>
  <si>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</si>
  <si>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</si>
  <si>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</si>
  <si>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</si>
  <si>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</si>
  <si>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</si>
  <si>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</si>
  <si>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</si>
  <si>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</si>
  <si>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</si>
  <si>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</si>
  <si>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</si>
  <si>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</si>
  <si>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</si>
  <si>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</si>
  <si>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</si>
  <si>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</si>
  <si>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</si>
  <si>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</si>
  <si>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</si>
  <si>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</si>
  <si>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</si>
  <si>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</si>
  <si>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</si>
  <si>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</si>
  <si>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</si>
  <si>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</si>
  <si>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</si>
  <si>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</si>
  <si>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</si>
  <si>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</si>
  <si>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</si>
  <si>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</si>
  <si>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</si>
  <si>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</si>
  <si>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</si>
  <si>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</si>
  <si>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</si>
  <si>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</si>
  <si>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</si>
  <si>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</si>
  <si>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</si>
  <si>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</si>
  <si>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</si>
  <si>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</si>
  <si>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</si>
  <si>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</si>
  <si>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</si>
  <si>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</si>
  <si>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</si>
  <si>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</si>
  <si>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</si>
  <si>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</si>
  <si>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</si>
  <si>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</si>
  <si>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</si>
  <si>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</si>
  <si>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</si>
  <si>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</si>
  <si>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</si>
  <si>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</si>
  <si>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</si>
  <si>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</si>
  <si>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</si>
  <si>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</si>
  <si>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</si>
  <si>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</si>
  <si>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</si>
  <si>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</si>
  <si>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</si>
  <si>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</si>
  <si>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</si>
  <si>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</si>
  <si>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</si>
  <si>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</si>
  <si>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</si>
  <si>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</si>
  <si>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</si>
  <si>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</si>
  <si>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</si>
  <si>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</si>
  <si>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</si>
  <si>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</si>
  <si>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</si>
  <si>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</si>
  <si>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</si>
  <si>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</si>
  <si>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</si>
  <si>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</si>
  <si>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</si>
  <si>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</si>
  <si>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</si>
  <si>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</si>
  <si>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</si>
  <si>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</si>
  <si>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</si>
  <si>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</si>
  <si>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</si>
  <si>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</si>
  <si>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</si>
  <si>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</si>
  <si>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</si>
  <si>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</si>
  <si>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</si>
  <si>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</si>
  <si>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</si>
  <si>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</si>
  <si>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</si>
  <si>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</si>
  <si>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</si>
  <si>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</si>
  <si>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</si>
  <si>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</si>
  <si>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</si>
  <si>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</si>
  <si>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</si>
  <si>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</si>
  <si>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</si>
  <si>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</si>
  <si>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</si>
  <si>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</si>
  <si>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</si>
  <si>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</si>
  <si>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</si>
  <si>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</si>
  <si>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</si>
  <si>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</si>
  <si>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</si>
  <si>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</si>
  <si>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</si>
  <si>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</si>
  <si>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</si>
  <si>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</si>
  <si>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</si>
  <si>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</si>
  <si>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</si>
  <si>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</si>
  <si>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</si>
  <si>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</si>
  <si>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</si>
  <si>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</si>
  <si>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</si>
  <si>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</si>
  <si>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</si>
  <si>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</si>
  <si>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</si>
  <si>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</si>
  <si>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</si>
  <si>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</si>
  <si>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</si>
  <si>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</si>
  <si>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</si>
  <si>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</si>
  <si>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</si>
  <si>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</si>
  <si>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</si>
  <si>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</si>
  <si>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</si>
  <si>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</si>
  <si>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</si>
  <si>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</si>
  <si>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</si>
  <si>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</si>
  <si>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</si>
  <si>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</si>
  <si>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</si>
  <si>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</si>
  <si>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</si>
  <si>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</si>
  <si>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</si>
  <si>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</si>
  <si>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</si>
  <si>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</si>
  <si>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</si>
  <si>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</si>
  <si>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</si>
  <si>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</si>
  <si>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</si>
  <si>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</si>
  <si>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</si>
  <si>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</si>
  <si>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</si>
  <si>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</si>
  <si>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</si>
  <si>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</si>
  <si>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</si>
  <si>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</si>
  <si>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</si>
  <si>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</si>
  <si>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</si>
  <si>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</si>
  <si>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</si>
  <si>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</si>
  <si>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</si>
  <si>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</si>
  <si>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</si>
  <si>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</si>
  <si>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</si>
  <si>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</si>
  <si>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</si>
  <si>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</si>
  <si>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</si>
  <si>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</si>
  <si>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</si>
  <si>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</si>
  <si>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</si>
  <si>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</si>
  <si>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</si>
  <si>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</si>
  <si>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</si>
  <si>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</si>
  <si>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</si>
  <si>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</si>
  <si>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</si>
  <si>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</si>
  <si>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</si>
  <si>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</si>
  <si>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</si>
  <si>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</si>
  <si>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</si>
  <si>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</si>
  <si>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</si>
  <si>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</si>
  <si>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</si>
  <si>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</si>
  <si>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</si>
  <si>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</si>
  <si>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</si>
  <si>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</si>
  <si>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</si>
  <si>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</si>
  <si>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</si>
  <si>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</si>
  <si>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</si>
  <si>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</si>
  <si>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</si>
  <si>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</si>
  <si>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</si>
  <si>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</si>
  <si>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</si>
  <si>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</si>
  <si>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</si>
  <si>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</si>
  <si>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</si>
  <si>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</si>
  <si>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</si>
  <si>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</si>
  <si>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</si>
  <si>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</si>
  <si>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</si>
  <si>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</si>
  <si>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</si>
  <si>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</si>
  <si>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</si>
  <si>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</si>
  <si>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</si>
  <si>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</si>
  <si>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</si>
  <si>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</si>
  <si>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</si>
  <si>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</si>
  <si>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</si>
  <si>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</si>
  <si>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</si>
  <si>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</si>
  <si>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</si>
  <si>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</si>
  <si>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</si>
  <si>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</si>
  <si>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</si>
  <si>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</si>
  <si>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</si>
  <si>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</si>
  <si>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</si>
  <si>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</si>
  <si>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</si>
  <si>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</si>
  <si>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</si>
  <si>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</si>
  <si>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</si>
  <si>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</si>
  <si>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</si>
  <si>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</si>
  <si>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</si>
  <si>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</si>
  <si>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</si>
  <si>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</si>
  <si>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</si>
  <si>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</si>
  <si>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</si>
  <si>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</si>
  <si>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</si>
  <si>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</si>
  <si>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</si>
  <si>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</si>
  <si>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</si>
  <si>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</si>
  <si>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</si>
  <si>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</si>
  <si>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</si>
  <si>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</si>
  <si>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</si>
  <si>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</si>
  <si>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</si>
  <si>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</si>
  <si>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</si>
  <si>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</si>
  <si>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</si>
  <si>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</si>
  <si>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</si>
  <si>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</si>
  <si>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</si>
  <si>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</si>
  <si>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</si>
  <si>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</si>
  <si>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</si>
  <si>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</si>
  <si>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</si>
  <si>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</si>
  <si>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</si>
  <si>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</si>
  <si>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</si>
  <si>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</si>
  <si>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</si>
  <si>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</si>
  <si>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</si>
  <si>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</si>
  <si>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</si>
  <si>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</si>
  <si>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</si>
  <si>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</si>
  <si>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</si>
  <si>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</si>
  <si>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</si>
  <si>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</si>
  <si>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</si>
  <si>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</si>
  <si>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</si>
  <si>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</si>
  <si>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</si>
  <si>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</si>
  <si>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</si>
  <si>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</si>
  <si>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</si>
  <si>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</si>
  <si>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</si>
  <si>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</si>
  <si>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</si>
  <si>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</si>
  <si>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</si>
  <si>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</si>
  <si>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</si>
  <si>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</si>
  <si>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</si>
  <si>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</si>
  <si>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</si>
  <si>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</si>
  <si>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</si>
  <si>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</si>
  <si>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</si>
  <si>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</si>
  <si>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</si>
  <si>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</si>
  <si>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</si>
  <si>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</si>
  <si>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</si>
  <si>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</si>
  <si>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</si>
  <si>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</si>
  <si>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</si>
  <si>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</si>
  <si>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</si>
  <si>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</si>
  <si>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</si>
  <si>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</si>
  <si>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</si>
  <si>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</si>
  <si>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</si>
  <si>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</si>
  <si>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</si>
  <si>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</si>
  <si>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</si>
  <si>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</si>
  <si>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</si>
  <si>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</si>
  <si>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</si>
  <si>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</si>
  <si>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</si>
  <si>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</si>
  <si>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</si>
  <si>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</si>
  <si>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</si>
  <si>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</si>
  <si>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</si>
  <si>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</si>
  <si>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</si>
  <si>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</si>
  <si>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</si>
  <si>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</si>
  <si>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</si>
  <si>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</si>
  <si>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</si>
  <si>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</si>
  <si>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</si>
  <si>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</si>
  <si>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</si>
  <si>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</si>
  <si>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</si>
  <si>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</si>
  <si>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</si>
  <si>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</si>
  <si>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</si>
  <si>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</si>
  <si>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</si>
  <si>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</si>
  <si>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</si>
  <si>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</si>
  <si>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</si>
  <si>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</si>
  <si>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</si>
  <si>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</si>
  <si>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</si>
  <si>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</si>
  <si>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</si>
  <si>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</si>
  <si>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</si>
  <si>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</si>
  <si>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</si>
  <si>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</si>
  <si>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</si>
  <si>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</si>
  <si>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</si>
  <si>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</si>
  <si>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</si>
  <si>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</si>
  <si>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</si>
  <si>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</si>
  <si>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</si>
  <si>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</si>
  <si>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</si>
  <si>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</si>
  <si>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</si>
  <si>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</si>
  <si>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</si>
  <si>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</si>
  <si>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</si>
  <si>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</si>
  <si>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</si>
  <si>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</si>
  <si>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</si>
  <si>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</si>
  <si>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</si>
  <si>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</si>
  <si>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</si>
  <si>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</si>
  <si>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</si>
  <si>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</si>
  <si>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</si>
  <si>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</si>
  <si>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</si>
  <si>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</si>
  <si>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</si>
  <si>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</si>
  <si>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</si>
  <si>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</si>
  <si>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</si>
  <si>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</si>
  <si>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</si>
  <si>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</si>
  <si>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</si>
  <si>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</si>
  <si>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</si>
  <si>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</si>
  <si>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</si>
  <si>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</si>
  <si>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</si>
  <si>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</si>
  <si>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</si>
  <si>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</si>
  <si>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</si>
  <si>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</si>
  <si>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</si>
  <si>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</si>
  <si>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</si>
  <si>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</si>
  <si>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</si>
  <si>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</si>
  <si>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</si>
  <si>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</si>
  <si>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</si>
  <si>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</si>
  <si>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</si>
  <si>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</si>
  <si>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</si>
  <si>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</si>
  <si>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</si>
  <si>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</si>
  <si>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</si>
  <si>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</si>
  <si>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</si>
  <si>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</si>
  <si>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</si>
  <si>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</si>
  <si>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</si>
  <si>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</si>
  <si>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</si>
  <si>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</si>
  <si>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</si>
  <si>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</si>
  <si>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</si>
  <si>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</si>
  <si>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</si>
  <si>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</si>
  <si>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</si>
  <si>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</si>
  <si>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</si>
  <si>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</si>
  <si>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</si>
  <si>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</si>
  <si>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</si>
  <si>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</si>
  <si>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</si>
  <si>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</si>
  <si>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</si>
  <si>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</si>
  <si>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</si>
  <si>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</si>
  <si>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</si>
  <si>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</si>
  <si>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</si>
  <si>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</si>
  <si>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</si>
  <si>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</si>
  <si>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</si>
  <si>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</si>
  <si>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</si>
  <si>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</si>
  <si>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</si>
  <si>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</si>
  <si>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</si>
  <si>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</si>
  <si>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</si>
  <si>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</si>
  <si>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</si>
  <si>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</si>
  <si>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</si>
  <si>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</si>
  <si>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</si>
  <si>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</si>
  <si>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</si>
  <si>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</si>
  <si>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</si>
  <si>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</si>
  <si>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</si>
  <si>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</si>
  <si>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</si>
  <si>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</si>
  <si>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</si>
  <si>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</si>
  <si>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</si>
  <si>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</si>
  <si>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</si>
  <si>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</si>
  <si>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</si>
  <si>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</si>
  <si>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</si>
  <si>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</si>
  <si>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</si>
  <si>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</si>
  <si>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</si>
  <si>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</si>
  <si>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</si>
  <si>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</si>
  <si>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</si>
  <si>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</si>
  <si>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</si>
  <si>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</si>
  <si>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</si>
  <si>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</si>
  <si>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</si>
  <si>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</si>
  <si>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</si>
  <si>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</si>
  <si>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</si>
  <si>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</si>
  <si>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</si>
  <si>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</si>
  <si>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</si>
  <si>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</si>
  <si>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</si>
  <si>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</si>
  <si>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</si>
  <si>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</si>
  <si>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</si>
  <si>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</si>
  <si>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</si>
  <si>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</si>
  <si>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</si>
  <si>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</si>
  <si>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</si>
  <si>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</si>
  <si>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</si>
  <si>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</si>
  <si>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</si>
  <si>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</si>
  <si>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</si>
  <si>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</si>
  <si>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</si>
  <si>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</si>
  <si>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</si>
  <si>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</si>
  <si>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</si>
  <si>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</si>
  <si>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</si>
  <si>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</si>
  <si>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</si>
  <si>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</si>
  <si>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</si>
  <si>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</si>
  <si>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</si>
  <si>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</si>
  <si>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</si>
  <si>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</si>
  <si>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</si>
  <si>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</si>
  <si>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</si>
  <si>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</si>
  <si>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</si>
  <si>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</si>
  <si>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</si>
  <si>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</si>
  <si>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</si>
  <si>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</si>
  <si>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</si>
  <si>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</si>
  <si>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</si>
  <si>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</si>
  <si>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</si>
  <si>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</si>
  <si>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</si>
  <si>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</si>
  <si>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</si>
  <si>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</si>
  <si>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</si>
  <si>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</si>
  <si>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</si>
  <si>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</si>
  <si>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</si>
  <si>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</si>
  <si>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</si>
  <si>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</si>
  <si>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</si>
  <si>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</si>
  <si>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</si>
  <si>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</si>
  <si>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</si>
  <si>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</si>
  <si>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</si>
  <si>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</si>
  <si>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</si>
  <si>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</si>
  <si>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</si>
  <si>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</si>
  <si>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</si>
  <si>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</si>
  <si>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</si>
  <si>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</si>
  <si>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</si>
  <si>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</si>
  <si>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</si>
  <si>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</si>
  <si>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</si>
  <si>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</si>
  <si>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</si>
  <si>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</si>
  <si>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</si>
  <si>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</si>
  <si>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</si>
  <si>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</si>
  <si>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</si>
  <si>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</si>
  <si>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</si>
  <si>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</si>
  <si>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</si>
  <si>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</si>
  <si>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</si>
  <si>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</si>
  <si>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</si>
  <si>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</si>
  <si>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</si>
  <si>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</si>
  <si>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</si>
  <si>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</si>
  <si>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</si>
  <si>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</si>
  <si>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</si>
  <si>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</si>
  <si>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</si>
  <si>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</si>
  <si>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</si>
  <si>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</si>
  <si>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</si>
  <si>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</si>
  <si>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</si>
  <si>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</si>
  <si>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</si>
  <si>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</si>
  <si>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</si>
  <si>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</si>
  <si>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</si>
  <si>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</si>
  <si>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</si>
  <si>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</si>
  <si>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</si>
  <si>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</si>
  <si>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</si>
  <si>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</si>
  <si>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</si>
  <si>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</si>
  <si>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</si>
  <si>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</si>
  <si>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</si>
  <si>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</si>
  <si>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</si>
  <si>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</si>
  <si>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</si>
  <si>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</si>
  <si>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</si>
  <si>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</si>
  <si>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</si>
  <si>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</si>
  <si>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</si>
  <si>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</si>
  <si>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</si>
  <si>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</si>
  <si>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</si>
  <si>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</si>
  <si>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</si>
  <si>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</si>
  <si>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</si>
  <si>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</si>
  <si>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</si>
  <si>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</si>
  <si>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</si>
  <si>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</si>
  <si>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</si>
  <si>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</si>
  <si>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</si>
  <si>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</si>
  <si>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</si>
  <si>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</si>
  <si>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</si>
  <si>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</si>
  <si>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</si>
  <si>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</si>
  <si>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</si>
  <si>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</si>
  <si>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</si>
  <si>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</si>
  <si>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</si>
  <si>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</si>
  <si>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</si>
  <si>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</si>
  <si>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</si>
  <si>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</si>
  <si>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</si>
  <si>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</si>
  <si>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</si>
  <si>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</si>
  <si>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</si>
  <si>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</si>
  <si>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</si>
  <si>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</si>
  <si>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</si>
  <si>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</si>
  <si>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</si>
  <si>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</si>
  <si>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</si>
  <si>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</si>
  <si>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</si>
  <si>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</si>
  <si>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</si>
  <si>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</si>
  <si>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</si>
  <si>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</si>
  <si>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</si>
  <si>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</si>
  <si>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</si>
  <si>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</si>
  <si>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</si>
  <si>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</si>
  <si>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</si>
  <si>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</si>
  <si>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</si>
  <si>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</si>
  <si>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</si>
  <si>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</si>
  <si>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</si>
  <si>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</si>
  <si>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</si>
  <si>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</si>
  <si>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</si>
  <si>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</si>
  <si>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</si>
  <si>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</si>
  <si>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</si>
  <si>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</si>
  <si>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</si>
  <si>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</si>
  <si>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</si>
  <si>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</si>
  <si>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</si>
  <si>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</si>
  <si>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</si>
  <si>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</si>
  <si>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</si>
  <si>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</si>
  <si>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</si>
  <si>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</si>
  <si>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</si>
  <si>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</si>
  <si>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</si>
  <si>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</si>
  <si>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</si>
  <si>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</si>
  <si>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</si>
  <si>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</si>
  <si>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</si>
  <si>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</si>
  <si>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</si>
  <si>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</si>
  <si>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</si>
  <si>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</si>
  <si>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</si>
  <si>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</si>
  <si>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</si>
  <si>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</si>
  <si>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</si>
  <si>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</si>
  <si>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</si>
  <si>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</si>
  <si>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</si>
  <si>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</si>
  <si>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</si>
  <si>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</si>
  <si>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</si>
  <si>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</si>
  <si>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</si>
  <si>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</si>
  <si>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</si>
  <si>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</si>
  <si>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</si>
  <si>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</si>
  <si>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</si>
  <si>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</si>
  <si>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</si>
  <si>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</si>
  <si>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</si>
  <si>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</si>
  <si>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</si>
  <si>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</si>
  <si>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</si>
  <si>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</si>
  <si>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</si>
  <si>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</si>
  <si>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</si>
  <si>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</si>
  <si>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</si>
  <si>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</si>
  <si>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</si>
  <si>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</si>
  <si>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</si>
  <si>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</si>
  <si>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</si>
  <si>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</si>
  <si>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</si>
  <si>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</si>
  <si>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</si>
  <si>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</si>
  <si>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</si>
  <si>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</si>
  <si>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</si>
  <si>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</si>
  <si>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</si>
  <si>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</si>
  <si>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</si>
  <si>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</si>
  <si>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</si>
  <si>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</si>
  <si>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</si>
  <si>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</si>
  <si>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</si>
  <si>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</si>
  <si>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</si>
  <si>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</si>
  <si>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</si>
  <si>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</si>
  <si>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</si>
  <si>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</si>
  <si>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</si>
  <si>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</si>
  <si>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</si>
  <si>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</si>
  <si>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</si>
  <si>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</si>
  <si>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</si>
  <si>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</si>
  <si>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</si>
  <si>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</si>
  <si>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</si>
  <si>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</si>
  <si>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</si>
  <si>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</si>
  <si>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</si>
  <si>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</si>
  <si>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</si>
  <si>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</si>
  <si>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</si>
  <si>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</si>
  <si>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</si>
  <si>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</si>
  <si>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</si>
  <si>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</si>
  <si>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</si>
  <si>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</si>
  <si>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</si>
  <si>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</si>
  <si>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</si>
  <si>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</si>
  <si>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</si>
  <si>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</si>
  <si>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</si>
  <si>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</si>
  <si>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</si>
  <si>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</si>
  <si>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</si>
  <si>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</si>
  <si>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</si>
  <si>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</si>
  <si>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</si>
  <si>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</si>
  <si>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</si>
  <si>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</si>
  <si>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</si>
  <si>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</si>
  <si>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</si>
  <si>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</si>
  <si>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</si>
  <si>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</si>
  <si>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</si>
  <si>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</si>
  <si>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</si>
  <si>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</si>
  <si>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</si>
  <si>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</si>
  <si>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</si>
  <si>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</si>
  <si>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</si>
  <si>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</si>
  <si>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</si>
  <si>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</si>
  <si>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</si>
  <si>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</si>
  <si>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</si>
  <si>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</si>
  <si>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</si>
  <si>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</si>
  <si>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</si>
  <si>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</si>
  <si>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</si>
  <si>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</si>
  <si>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</si>
  <si>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</si>
  <si>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</si>
  <si>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</si>
  <si>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</si>
  <si>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</si>
  <si>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</si>
  <si>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</si>
  <si>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</si>
  <si>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</si>
  <si>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</si>
  <si>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</si>
  <si>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</si>
  <si>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</si>
  <si>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</si>
  <si>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</si>
  <si>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</si>
  <si>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</si>
  <si>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</si>
  <si>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</si>
  <si>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</si>
  <si>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</si>
  <si>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</si>
  <si>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</si>
  <si>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</si>
  <si>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</si>
  <si>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</si>
  <si>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</si>
  <si>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</si>
  <si>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</si>
  <si>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</si>
  <si>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</si>
  <si>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</si>
  <si>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</si>
  <si>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</si>
  <si>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</si>
  <si>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</si>
  <si>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</si>
  <si>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</si>
  <si>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</si>
  <si>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</si>
  <si>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</si>
  <si>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</si>
  <si>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</si>
  <si>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</si>
  <si>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</si>
  <si>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</si>
  <si>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</si>
  <si>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</si>
  <si>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</si>
  <si>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</si>
  <si>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</si>
  <si>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</si>
  <si>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</si>
  <si>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</si>
  <si>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</si>
  <si>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</si>
  <si>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</si>
  <si>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</si>
  <si>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</si>
  <si>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</si>
  <si>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</si>
  <si>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</si>
  <si>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</si>
  <si>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</si>
  <si>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</si>
  <si>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</si>
  <si>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</si>
  <si>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</si>
  <si>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</si>
  <si>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</si>
  <si>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</si>
  <si>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</si>
  <si>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</si>
  <si>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</si>
  <si>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</si>
  <si>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</si>
  <si>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</si>
  <si>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</si>
  <si>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</si>
  <si>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</si>
  <si>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</si>
  <si>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</si>
  <si>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</si>
  <si>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</si>
  <si>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</si>
  <si>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</si>
  <si>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</si>
  <si>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</si>
  <si>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</si>
  <si>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</si>
  <si>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</si>
  <si>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</si>
  <si>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</si>
  <si>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</si>
  <si>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</si>
  <si>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</si>
  <si>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</si>
  <si>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</si>
  <si>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</si>
  <si>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</si>
  <si>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</si>
  <si>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</si>
  <si>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</si>
  <si>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</si>
  <si>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</si>
  <si>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</si>
  <si>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</si>
  <si>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</si>
  <si>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</si>
  <si>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</si>
  <si>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</si>
  <si>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</si>
  <si>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</si>
  <si>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</si>
  <si>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</si>
  <si>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</si>
  <si>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</si>
  <si>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</si>
  <si>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</si>
  <si>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</si>
  <si>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</si>
  <si>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</si>
  <si>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</si>
  <si>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</si>
  <si>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</si>
  <si>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</si>
  <si>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</si>
  <si>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</si>
  <si>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</si>
  <si>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</si>
  <si>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</si>
  <si>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</si>
  <si>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</si>
  <si>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</si>
  <si>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</si>
  <si>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</si>
  <si>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</si>
  <si>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</si>
  <si>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</si>
  <si>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</si>
  <si>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</si>
  <si>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</si>
  <si>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</si>
  <si>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</si>
  <si>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</si>
  <si>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</si>
  <si>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</si>
  <si>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</si>
  <si>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</si>
  <si>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</si>
  <si>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</si>
  <si>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</si>
  <si>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</si>
  <si>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</si>
  <si>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</si>
  <si>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</si>
  <si>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</si>
  <si>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</si>
  <si>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</si>
  <si>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</si>
  <si>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</si>
  <si>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</si>
  <si>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</si>
  <si>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</si>
  <si>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</si>
  <si>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</si>
  <si>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</si>
  <si>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</si>
  <si>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</si>
  <si>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</si>
  <si>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</si>
  <si>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</si>
  <si>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</si>
  <si>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</si>
  <si>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</si>
  <si>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</si>
  <si>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</si>
  <si>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</si>
  <si>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</si>
  <si>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</si>
  <si>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</si>
  <si>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</si>
  <si>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</si>
  <si>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</si>
  <si>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</si>
  <si>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</si>
  <si>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</si>
  <si>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</si>
  <si>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</si>
  <si>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</si>
  <si>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</si>
  <si>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</si>
  <si>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</si>
  <si>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</si>
  <si>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</si>
  <si>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</si>
  <si>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</si>
  <si>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</si>
  <si>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</si>
  <si>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</si>
  <si>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</si>
  <si>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</si>
  <si>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</si>
  <si>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</si>
  <si>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</si>
  <si>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</si>
  <si>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</si>
  <si>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</si>
  <si>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</si>
  <si>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</si>
  <si>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</si>
  <si>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</si>
  <si>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</si>
  <si>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</si>
  <si>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</si>
  <si>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</si>
  <si>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</si>
  <si>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</si>
  <si>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</si>
  <si>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</si>
  <si>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</si>
  <si>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</si>
  <si>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</si>
  <si>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</si>
  <si>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</si>
  <si>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</si>
  <si>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</si>
  <si>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</si>
  <si>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</si>
  <si>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</si>
  <si>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</si>
  <si>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</si>
  <si>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</si>
  <si>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</si>
  <si>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</si>
  <si>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</si>
  <si>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</si>
  <si>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</si>
  <si>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</si>
  <si>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</si>
  <si>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</si>
  <si>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</si>
  <si>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</si>
  <si>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</si>
  <si>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</si>
  <si>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</si>
  <si>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</si>
  <si>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</si>
  <si>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</si>
  <si>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</si>
  <si>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</si>
  <si>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</si>
  <si>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</si>
  <si>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</si>
  <si>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</si>
  <si>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</si>
  <si>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</si>
  <si>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</si>
  <si>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</si>
  <si>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</si>
  <si>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</si>
  <si>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</si>
  <si>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</si>
  <si>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</si>
  <si>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</si>
  <si>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</si>
  <si>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</si>
  <si>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</si>
  <si>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</si>
  <si>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</si>
  <si>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</si>
  <si>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</si>
  <si>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</si>
  <si>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</si>
  <si>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</si>
  <si>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</si>
  <si>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</si>
  <si>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</si>
  <si>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</si>
  <si>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</si>
  <si>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</si>
  <si>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</si>
  <si>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</si>
  <si>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</si>
  <si>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</si>
  <si>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</si>
  <si>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</si>
  <si>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</si>
  <si>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</si>
  <si>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</si>
  <si>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</si>
  <si>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</si>
  <si>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</si>
  <si>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</si>
  <si>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</si>
  <si>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</si>
  <si>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</si>
  <si>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</si>
  <si>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</si>
  <si>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</si>
  <si>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</si>
  <si>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</si>
  <si>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</si>
  <si>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</si>
  <si>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</si>
  <si>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</si>
  <si>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</si>
  <si>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</si>
  <si>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</si>
  <si>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</si>
  <si>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</si>
  <si>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</si>
  <si>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</si>
  <si>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</si>
  <si>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</si>
  <si>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</si>
  <si>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</si>
  <si>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</si>
  <si>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</si>
  <si>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</si>
  <si>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</si>
  <si>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</si>
  <si>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</si>
  <si>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</si>
  <si>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</si>
  <si>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</si>
  <si>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</si>
  <si>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</si>
  <si>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</si>
  <si>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</si>
  <si>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</si>
  <si>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</si>
  <si>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</si>
  <si>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</si>
  <si>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</si>
  <si>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</si>
  <si>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</si>
  <si>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</si>
  <si>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</si>
  <si>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</si>
  <si>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</si>
  <si>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</si>
  <si>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</si>
  <si>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</si>
  <si>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</si>
  <si>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</si>
  <si>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</si>
  <si>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</si>
  <si>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</si>
  <si>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</si>
  <si>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</si>
  <si>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</si>
  <si>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</si>
  <si>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</si>
  <si>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</si>
  <si>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</si>
  <si>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</si>
  <si>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</si>
  <si>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</si>
  <si>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</si>
  <si>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</si>
  <si>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</si>
  <si>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</si>
  <si>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</si>
  <si>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</si>
  <si>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</si>
  <si>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</si>
  <si>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</si>
  <si>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</si>
  <si>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</si>
  <si>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</si>
  <si>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</si>
  <si>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</si>
  <si>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</si>
  <si>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</si>
  <si>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</si>
  <si>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</si>
  <si>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</si>
  <si>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</si>
  <si>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</si>
  <si>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</si>
  <si>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</si>
  <si>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</si>
  <si>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</si>
  <si>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</si>
  <si>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</si>
  <si>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</si>
  <si>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</si>
  <si>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</si>
  <si>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</si>
  <si>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</si>
  <si>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</si>
  <si>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</si>
  <si>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</si>
  <si>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</si>
  <si>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</si>
  <si>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</si>
  <si>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</si>
  <si>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</si>
  <si>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</si>
  <si>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</si>
  <si>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</si>
  <si>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</si>
  <si>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</si>
  <si>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</si>
  <si>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</si>
  <si>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</si>
  <si>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</si>
  <si>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</si>
  <si>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</si>
  <si>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</si>
  <si>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</si>
  <si>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</si>
  <si>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</si>
  <si>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</si>
  <si>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</si>
  <si>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</si>
  <si>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</si>
  <si>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</si>
  <si>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</si>
  <si>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</si>
  <si>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</si>
  <si>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</si>
  <si>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</si>
  <si>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</si>
  <si>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</si>
  <si>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</si>
  <si>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</si>
  <si>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</si>
  <si>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</si>
  <si>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</si>
  <si>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</si>
  <si>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</si>
  <si>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</si>
  <si>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</si>
  <si>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</si>
  <si>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</si>
  <si>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</si>
  <si>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</si>
  <si>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</si>
  <si>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</si>
  <si>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</si>
  <si>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</si>
  <si>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</si>
  <si>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</si>
  <si>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</si>
  <si>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</si>
  <si>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</si>
  <si>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</si>
  <si>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</si>
  <si>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</si>
  <si>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</si>
  <si>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</si>
  <si>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</si>
  <si>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</si>
  <si>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</si>
  <si>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</si>
  <si>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</si>
  <si>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</si>
  <si>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</si>
  <si>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</si>
  <si>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</si>
  <si>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</si>
  <si>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</si>
  <si>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</si>
  <si>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</si>
  <si>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</si>
  <si>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</si>
  <si>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</si>
  <si>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</si>
  <si>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</si>
  <si>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</si>
  <si>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</si>
  <si>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</si>
  <si>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</si>
  <si>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</si>
  <si>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</si>
  <si>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</si>
  <si>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</si>
  <si>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</si>
  <si>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</si>
  <si>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</si>
  <si>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</si>
  <si>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</si>
  <si>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</si>
  <si>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</si>
  <si>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</si>
  <si>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</si>
  <si>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</si>
  <si>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</si>
  <si>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</si>
  <si>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</si>
  <si>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</si>
  <si>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</si>
  <si>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</si>
  <si>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</si>
  <si>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</si>
  <si>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</si>
  <si>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</si>
  <si>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</si>
  <si>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</si>
  <si>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</si>
  <si>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</si>
  <si>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</si>
  <si>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</si>
  <si>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</si>
  <si>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</si>
  <si>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</si>
  <si>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</si>
  <si>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</si>
  <si>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</si>
  <si>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</si>
  <si>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</si>
  <si>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</si>
  <si>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</si>
  <si>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</si>
  <si>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</si>
  <si>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</si>
  <si>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</si>
  <si>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</si>
  <si>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</si>
  <si>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</si>
  <si>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</si>
  <si>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</si>
  <si>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</si>
  <si>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</si>
  <si>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</si>
  <si>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</si>
  <si>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</si>
  <si>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</si>
  <si>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</si>
  <si>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</si>
  <si>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</si>
  <si>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</si>
  <si>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</si>
  <si>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</si>
  <si>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</si>
  <si>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</si>
  <si>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</si>
  <si>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</si>
  <si>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</si>
  <si>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</si>
  <si>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</si>
  <si>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</si>
  <si>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</si>
  <si>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</si>
  <si>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</si>
  <si>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</si>
  <si>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</si>
  <si>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</si>
  <si>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</si>
  <si>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</si>
  <si>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</si>
  <si>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</si>
  <si>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</si>
  <si>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</si>
  <si>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</si>
  <si>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</si>
  <si>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</si>
  <si>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</si>
  <si>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</si>
  <si>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</si>
  <si>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</si>
  <si>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</si>
  <si>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</si>
  <si>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</si>
  <si>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</si>
  <si>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</si>
  <si>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</si>
  <si>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</si>
  <si>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</si>
  <si>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</si>
  <si>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</si>
  <si>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</si>
  <si>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</si>
  <si>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</si>
  <si>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</si>
  <si>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</si>
  <si>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</si>
  <si>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</si>
  <si>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</si>
  <si>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</si>
  <si>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</si>
  <si>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</si>
  <si>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</si>
  <si>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</si>
  <si>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</si>
  <si>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</si>
  <si>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</si>
  <si>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</si>
  <si>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</si>
  <si>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</si>
  <si>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</si>
  <si>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</si>
  <si>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</si>
  <si>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</si>
  <si>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</si>
  <si>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</si>
  <si>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</si>
  <si>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</si>
  <si>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</si>
  <si>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</si>
  <si>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</si>
  <si>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</si>
  <si>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</si>
  <si>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</si>
  <si>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</si>
  <si>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</si>
  <si>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</si>
  <si>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</si>
  <si>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</si>
  <si>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</si>
  <si>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</si>
  <si>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</si>
  <si>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</si>
  <si>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</si>
  <si>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</si>
  <si>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</si>
  <si>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</si>
  <si>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</si>
  <si>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</si>
  <si>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</si>
  <si>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</si>
  <si>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</si>
  <si>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</si>
  <si>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</si>
  <si>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</si>
  <si>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</si>
  <si>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</si>
  <si>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</si>
  <si>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</si>
  <si>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</si>
  <si>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</si>
  <si>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</si>
  <si>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</si>
  <si>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</si>
  <si>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</si>
  <si>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</si>
  <si>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</si>
  <si>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</si>
  <si>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</si>
  <si>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</si>
  <si>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</si>
  <si>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</si>
  <si>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</si>
  <si>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</si>
  <si>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</si>
  <si>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</si>
  <si>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</si>
  <si>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</si>
  <si>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</si>
  <si>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</si>
  <si>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</si>
  <si>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</si>
  <si>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</si>
  <si>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</si>
  <si>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</si>
  <si>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</si>
  <si>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</si>
  <si>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</si>
  <si>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</si>
  <si>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</si>
  <si>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</si>
  <si>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</si>
  <si>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</si>
  <si>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</si>
  <si>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</si>
  <si>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</si>
  <si>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</si>
  <si>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</si>
  <si>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</si>
  <si>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</si>
  <si>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</si>
  <si>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</si>
  <si>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</si>
  <si>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</si>
  <si>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</si>
  <si>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</si>
  <si>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</si>
  <si>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</si>
  <si>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</si>
  <si>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</si>
  <si>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</si>
  <si>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</si>
  <si>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</si>
  <si>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</si>
  <si>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</si>
  <si>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</si>
  <si>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</si>
  <si>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</si>
  <si>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</si>
  <si>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</si>
  <si>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</si>
  <si>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</si>
  <si>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</si>
  <si>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</si>
  <si>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</si>
  <si>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</si>
  <si>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</si>
  <si>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</si>
  <si>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</si>
  <si>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</si>
  <si>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</si>
  <si>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</si>
  <si>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</si>
  <si>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</si>
  <si>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</si>
  <si>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</si>
  <si>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</si>
  <si>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</si>
  <si>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</si>
  <si>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</si>
  <si>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</si>
  <si>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</si>
  <si>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</si>
  <si>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</si>
  <si>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</si>
  <si>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</si>
  <si>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</si>
  <si>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</si>
  <si>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</si>
  <si>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</si>
  <si>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</si>
  <si>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</si>
  <si>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</si>
  <si>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</si>
  <si>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</si>
  <si>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</si>
  <si>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</si>
  <si>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</si>
  <si>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</si>
  <si>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</si>
  <si>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</si>
  <si>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</si>
  <si>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</si>
  <si>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</si>
  <si>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</si>
  <si>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</si>
  <si>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</si>
  <si>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</si>
  <si>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</si>
  <si>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</si>
  <si>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</si>
  <si>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</si>
  <si>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</si>
  <si>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</si>
  <si>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</si>
  <si>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</si>
  <si>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</si>
  <si>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</si>
  <si>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</si>
  <si>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</si>
  <si>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</si>
  <si>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</si>
  <si>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</si>
  <si>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</si>
  <si>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</si>
  <si>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</si>
  <si>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</si>
  <si>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</si>
  <si>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</si>
  <si>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</si>
  <si>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</si>
  <si>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</si>
  <si>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</si>
  <si>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</si>
  <si>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</si>
  <si>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</si>
  <si>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</si>
  <si>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</si>
  <si>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</si>
  <si>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</si>
  <si>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</si>
  <si>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</si>
  <si>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</si>
  <si>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</si>
  <si>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</si>
  <si>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</si>
  <si>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</si>
  <si>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</si>
  <si>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</si>
  <si>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</si>
  <si>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</si>
  <si>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</si>
  <si>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</si>
  <si>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</si>
  <si>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</si>
  <si>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</si>
  <si>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</si>
  <si>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</si>
  <si>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</si>
  <si>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</si>
  <si>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</si>
  <si>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</si>
  <si>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</si>
  <si>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</si>
  <si>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</si>
  <si>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</si>
  <si>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</si>
  <si>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</si>
  <si>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</si>
  <si>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</si>
  <si>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</si>
  <si>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</si>
  <si>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</si>
  <si>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</si>
  <si>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</si>
  <si>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</si>
  <si>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</si>
  <si>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</si>
  <si>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</si>
  <si>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</si>
  <si>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</si>
  <si>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</si>
  <si>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</si>
  <si>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</si>
  <si>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</si>
  <si>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</si>
  <si>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</si>
  <si>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</si>
  <si>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</si>
  <si>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</si>
  <si>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</si>
  <si>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</si>
  <si>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</si>
  <si>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</si>
  <si>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</si>
  <si>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</si>
  <si>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</si>
  <si>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</si>
  <si>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</si>
  <si>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</si>
  <si>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</si>
  <si>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</si>
  <si>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</si>
  <si>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</si>
  <si>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</si>
  <si>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</si>
  <si>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</si>
  <si>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</si>
  <si>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</si>
  <si>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</si>
  <si>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</si>
  <si>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</si>
  <si>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</si>
  <si>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</si>
  <si>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</si>
  <si>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</si>
  <si>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</si>
  <si>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</si>
  <si>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</si>
  <si>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</si>
  <si>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</si>
  <si>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</si>
  <si>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</si>
  <si>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</si>
  <si>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</si>
  <si>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</si>
  <si>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</si>
  <si>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</si>
  <si>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</si>
  <si>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</si>
  <si>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</si>
  <si>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</si>
  <si>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</si>
  <si>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</si>
  <si>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</si>
  <si>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</si>
  <si>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</si>
  <si>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</si>
  <si>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</si>
  <si>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</si>
  <si>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</si>
  <si>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</si>
  <si>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</si>
  <si>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</si>
  <si>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</si>
  <si>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</si>
  <si>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</si>
  <si>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</si>
  <si>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</si>
  <si>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</si>
  <si>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</si>
  <si>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</si>
  <si>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</si>
  <si>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</si>
  <si>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</si>
  <si>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</si>
  <si>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</si>
  <si>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</si>
  <si>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</si>
  <si>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</si>
  <si>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</si>
  <si>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</si>
  <si>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</si>
  <si>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</si>
  <si>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</si>
  <si>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</si>
  <si>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</si>
  <si>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</si>
  <si>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</si>
  <si>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</si>
  <si>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</si>
  <si>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</si>
  <si>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</si>
  <si>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</si>
  <si>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</si>
  <si>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</si>
  <si>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</si>
  <si>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</si>
  <si>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</si>
  <si>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</si>
  <si>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</si>
  <si>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</si>
  <si>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</si>
  <si>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</si>
  <si>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</si>
  <si>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</si>
  <si>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</si>
  <si>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</si>
  <si>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</si>
  <si>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</si>
  <si>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</si>
  <si>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</si>
  <si>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</si>
  <si>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</si>
  <si>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</si>
  <si>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</si>
  <si>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</si>
  <si>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</si>
  <si>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</si>
  <si>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</si>
  <si>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</si>
  <si>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</si>
  <si>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</si>
  <si>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</si>
  <si>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</si>
  <si>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</si>
  <si>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</si>
  <si>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</si>
  <si>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</si>
  <si>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</si>
  <si>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</si>
  <si>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</si>
  <si>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</si>
  <si>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</si>
  <si>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</si>
  <si>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</si>
  <si>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</si>
  <si>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</si>
  <si>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</si>
  <si>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</si>
  <si>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</si>
  <si>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</si>
  <si>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</si>
  <si>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</si>
  <si>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</si>
  <si>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</si>
  <si>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</si>
  <si>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</si>
  <si>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</si>
  <si>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</si>
  <si>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</si>
  <si>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</si>
  <si>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</si>
  <si>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</si>
  <si>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</si>
  <si>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</si>
  <si>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</si>
  <si>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</si>
  <si>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</si>
  <si>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</si>
  <si>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</si>
  <si>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</si>
  <si>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</si>
  <si>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</si>
  <si>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</si>
  <si>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</si>
  <si>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</si>
  <si>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</si>
  <si>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</si>
  <si>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</si>
  <si>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</si>
  <si>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</si>
  <si>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</si>
  <si>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</si>
  <si>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</si>
  <si>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</si>
  <si>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</si>
  <si>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</si>
  <si>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</si>
  <si>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</si>
  <si>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</si>
  <si>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</si>
  <si>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</si>
  <si>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</si>
  <si>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</si>
  <si>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</si>
  <si>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</si>
  <si>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</si>
  <si>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</si>
  <si>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</si>
  <si>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</si>
  <si>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</si>
  <si>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</si>
  <si>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</si>
  <si>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</si>
  <si>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</si>
  <si>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</si>
  <si>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</si>
  <si>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</si>
  <si>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</si>
  <si>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</si>
  <si>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</si>
  <si>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</si>
  <si>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</si>
  <si>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</si>
  <si>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</si>
  <si>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</si>
  <si>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</si>
  <si>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</si>
  <si>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</si>
  <si>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</si>
  <si>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</si>
  <si>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</si>
  <si>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</si>
  <si>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</si>
  <si>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</si>
  <si>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</si>
  <si>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</si>
  <si>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</si>
  <si>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</si>
  <si>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</si>
  <si>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</si>
  <si>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</si>
  <si>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</si>
  <si>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</si>
  <si>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</si>
  <si>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</si>
  <si>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</si>
  <si>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</si>
  <si>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</si>
  <si>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</si>
  <si>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</si>
  <si>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</si>
  <si>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</si>
  <si>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</si>
  <si>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</si>
  <si>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</si>
  <si>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</si>
  <si>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</si>
  <si>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</si>
  <si>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</si>
  <si>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</si>
  <si>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</si>
  <si>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</si>
  <si>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</si>
  <si>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</si>
  <si>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</si>
  <si>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</si>
  <si>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</si>
  <si>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</si>
  <si>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</si>
  <si>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</si>
  <si>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</si>
  <si>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</si>
  <si>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</si>
  <si>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</si>
  <si>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</si>
  <si>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</si>
  <si>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</si>
  <si>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</si>
  <si>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</si>
  <si>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</si>
  <si>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</si>
  <si>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</si>
  <si>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</si>
  <si>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</si>
  <si>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</si>
  <si>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</si>
  <si>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</si>
  <si>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</si>
  <si>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</si>
  <si>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</si>
  <si>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</si>
  <si>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</si>
  <si>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</si>
  <si>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</si>
  <si>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</si>
  <si>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</si>
  <si>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</si>
  <si>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</si>
  <si>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</si>
  <si>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</si>
  <si>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</si>
  <si>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</si>
  <si>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</si>
  <si>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</si>
  <si>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</si>
  <si>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</si>
  <si>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</si>
  <si>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</si>
  <si>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</si>
  <si>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</si>
  <si>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</si>
  <si>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</si>
  <si>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</si>
  <si>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</si>
  <si>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</si>
  <si>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</si>
  <si>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</si>
  <si>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</si>
  <si>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</si>
  <si>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</si>
  <si>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</si>
  <si>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</si>
  <si>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</si>
  <si>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</si>
  <si>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</si>
  <si>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</si>
  <si>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</si>
  <si>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</si>
  <si>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</si>
  <si>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</si>
  <si>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</si>
  <si>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</si>
  <si>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</si>
  <si>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</si>
  <si>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</si>
  <si>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</si>
  <si>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</si>
  <si>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</si>
  <si>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</si>
  <si>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</si>
  <si>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</si>
  <si>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</si>
  <si>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</si>
  <si>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</si>
  <si>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</si>
  <si>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</si>
  <si>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</si>
  <si>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</si>
  <si>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</si>
  <si>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</si>
  <si>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</si>
  <si>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</si>
  <si>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</si>
  <si>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</si>
  <si>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</si>
  <si>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</si>
  <si>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</si>
  <si>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</si>
  <si>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</si>
  <si>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</si>
  <si>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</si>
  <si>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</si>
  <si>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</si>
  <si>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</si>
  <si>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</si>
  <si>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</si>
  <si>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</si>
  <si>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</si>
  <si>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</si>
  <si>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</si>
  <si>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</si>
  <si>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</si>
  <si>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</si>
  <si>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</si>
  <si>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</si>
  <si>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</si>
  <si>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</si>
  <si>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</si>
  <si>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</si>
  <si>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</si>
  <si>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</si>
  <si>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</si>
  <si>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</si>
  <si>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</si>
  <si>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</si>
  <si>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</si>
  <si>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</si>
  <si>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</si>
  <si>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</si>
  <si>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</si>
  <si>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</si>
  <si>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</si>
  <si>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</si>
  <si>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</si>
  <si>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</si>
  <si>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</si>
  <si>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</si>
  <si>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</si>
  <si>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</si>
  <si>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</si>
  <si>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</si>
  <si>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</si>
  <si>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</si>
  <si>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</si>
  <si>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</si>
  <si>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</si>
  <si>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</si>
  <si>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</si>
  <si>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</si>
  <si>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</si>
  <si>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</si>
  <si>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</si>
  <si>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</si>
  <si>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</si>
  <si>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</si>
  <si>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</si>
  <si>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</si>
  <si>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</si>
  <si>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</si>
  <si>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</si>
  <si>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</si>
  <si>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</si>
  <si>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</si>
  <si>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</si>
  <si>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</si>
  <si>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</si>
  <si>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</si>
  <si>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</si>
  <si>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</si>
  <si>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</si>
  <si>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</si>
  <si>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</si>
  <si>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</si>
  <si>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</si>
  <si>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</si>
  <si>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</si>
  <si>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</si>
  <si>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</si>
  <si>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</si>
  <si>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</si>
  <si>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</si>
  <si>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</si>
  <si>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</si>
  <si>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</si>
  <si>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</si>
  <si>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</si>
  <si>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</si>
  <si>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</si>
  <si>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</si>
  <si>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</si>
  <si>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</si>
  <si>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</si>
  <si>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</si>
  <si>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</si>
  <si>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</si>
  <si>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</si>
  <si>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</si>
  <si>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</si>
  <si>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</si>
  <si>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</si>
  <si>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</si>
  <si>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</si>
  <si>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</si>
  <si>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</si>
  <si>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</si>
  <si>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</si>
  <si>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</si>
  <si>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</si>
  <si>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</si>
  <si>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</si>
  <si>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</si>
  <si>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</si>
  <si>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</si>
  <si>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</si>
  <si>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</si>
  <si>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</si>
  <si>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</si>
  <si>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</si>
  <si>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</si>
  <si>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</si>
  <si>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</si>
  <si>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</si>
  <si>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</si>
  <si>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</si>
  <si>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</si>
  <si>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</si>
  <si>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</si>
  <si>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</si>
  <si>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</si>
  <si>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</si>
  <si>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</si>
  <si>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</si>
  <si>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</si>
  <si>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</si>
  <si>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</si>
  <si>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</si>
  <si>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</si>
  <si>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</si>
  <si>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</si>
  <si>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</si>
  <si>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</si>
  <si>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</si>
  <si>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</si>
  <si>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</si>
  <si>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</si>
  <si>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</si>
  <si>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</si>
  <si>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</si>
  <si>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</si>
  <si>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</si>
  <si>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</si>
  <si>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</si>
  <si>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</si>
  <si>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</si>
  <si>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</si>
  <si>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</si>
  <si>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</si>
  <si>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</si>
  <si>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</si>
  <si>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</si>
  <si>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</si>
  <si>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</si>
  <si>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</si>
  <si>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</si>
  <si>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</si>
  <si>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</si>
  <si>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</si>
  <si>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</si>
  <si>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</si>
  <si>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</si>
  <si>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</si>
  <si>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</si>
  <si>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</si>
  <si>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</si>
  <si>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</si>
  <si>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</si>
  <si>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</si>
  <si>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</si>
  <si>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</si>
  <si>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</si>
  <si>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</si>
  <si>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</si>
  <si>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</si>
  <si>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</si>
  <si>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</si>
  <si>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</si>
  <si>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</si>
  <si>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</si>
  <si>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</si>
  <si>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</si>
  <si>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</si>
  <si>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</si>
  <si>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</si>
  <si>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</si>
  <si>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</si>
  <si>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</si>
  <si>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</si>
  <si>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</si>
  <si>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</si>
  <si>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</si>
  <si>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</si>
  <si>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</si>
  <si>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</si>
  <si>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</si>
  <si>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</si>
  <si>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</si>
  <si>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</si>
  <si>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</si>
  <si>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</si>
  <si>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</si>
  <si>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</si>
  <si>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</si>
  <si>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</si>
  <si>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</si>
  <si>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</si>
  <si>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</si>
  <si>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</si>
  <si>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</si>
  <si>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</si>
  <si>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</si>
  <si>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</si>
  <si>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</si>
  <si>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</si>
  <si>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</si>
  <si>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</si>
  <si>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</si>
  <si>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</si>
  <si>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</si>
  <si>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</si>
  <si>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</si>
  <si>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</si>
  <si>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</si>
  <si>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</si>
  <si>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</si>
  <si>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</si>
  <si>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</si>
  <si>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</si>
  <si>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</si>
  <si>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</si>
  <si>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</si>
  <si>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</si>
  <si>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</si>
  <si>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</si>
  <si>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</si>
  <si>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</si>
  <si>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</si>
  <si>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</si>
  <si>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</si>
  <si>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</si>
  <si>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</si>
  <si>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</si>
  <si>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</si>
  <si>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</si>
  <si>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</si>
  <si>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</si>
  <si>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</si>
  <si>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</si>
  <si>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</si>
  <si>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</si>
  <si>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</si>
  <si>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</si>
  <si>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</si>
  <si>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</si>
  <si>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</si>
  <si>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</si>
  <si>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</si>
  <si>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</si>
  <si>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</si>
  <si>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</si>
  <si>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</si>
  <si>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</si>
  <si>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</si>
  <si>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</si>
  <si>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</si>
  <si>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</si>
  <si>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</si>
  <si>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</si>
  <si>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</si>
  <si>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</si>
  <si>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</si>
  <si>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</si>
  <si>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</si>
  <si>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</si>
  <si>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</si>
  <si>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</si>
  <si>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</si>
  <si>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</si>
  <si>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</si>
  <si>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</si>
  <si>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</si>
  <si>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</si>
  <si>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</si>
  <si>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</si>
  <si>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</si>
  <si>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</si>
  <si>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</si>
  <si>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</si>
  <si>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</si>
  <si>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</si>
  <si>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</si>
  <si>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</si>
  <si>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</si>
  <si>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</si>
  <si>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</si>
  <si>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</si>
  <si>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</si>
  <si>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</si>
  <si>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</si>
  <si>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</si>
  <si>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</si>
  <si>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</si>
  <si>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</si>
  <si>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</si>
  <si>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</si>
  <si>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</si>
  <si>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</si>
  <si>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</si>
  <si>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</si>
  <si>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</si>
  <si>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</si>
  <si>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</si>
  <si>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</si>
  <si>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</si>
  <si>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</si>
  <si>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</si>
  <si>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</si>
  <si>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</si>
  <si>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</si>
  <si>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</si>
  <si>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</si>
  <si>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</si>
  <si>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</si>
  <si>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</si>
  <si>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</si>
  <si>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</si>
  <si>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</si>
  <si>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</si>
  <si>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</si>
  <si>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</si>
  <si>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</si>
  <si>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</si>
  <si>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</si>
  <si>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</si>
  <si>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</si>
  <si>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</si>
  <si>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</si>
  <si>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</si>
  <si>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</si>
  <si>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</si>
  <si>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</si>
  <si>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</si>
  <si>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</si>
  <si>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</si>
  <si>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</si>
  <si>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</si>
  <si>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</si>
  <si>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</si>
  <si>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</si>
  <si>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</si>
  <si>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</si>
  <si>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</si>
  <si>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</si>
  <si>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</si>
  <si>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</si>
  <si>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</si>
  <si>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</si>
  <si>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</si>
  <si>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</si>
  <si>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</si>
  <si>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</si>
  <si>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</si>
  <si>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</si>
  <si>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</si>
  <si>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</si>
  <si>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</si>
  <si>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</si>
  <si>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</si>
  <si>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</si>
  <si>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</si>
  <si>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</si>
  <si>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</si>
  <si>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</si>
  <si>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</si>
  <si>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</si>
  <si>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</si>
  <si>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</si>
  <si>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</si>
  <si>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</si>
  <si>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</si>
  <si>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</si>
  <si>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</si>
  <si>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</si>
  <si>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</si>
  <si>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</si>
  <si>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</si>
  <si>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</si>
  <si>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</si>
  <si>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</si>
  <si>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</si>
  <si>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</si>
  <si>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</si>
  <si>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</si>
  <si>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</si>
  <si>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</si>
  <si>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</si>
  <si>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</si>
  <si>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</si>
  <si>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</si>
  <si>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</si>
  <si>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</si>
  <si>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</si>
  <si>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</si>
  <si>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</si>
  <si>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</si>
  <si>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</si>
  <si>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</si>
  <si>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</si>
  <si>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</si>
  <si>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</si>
  <si>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</si>
  <si>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</si>
  <si>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</si>
  <si>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</si>
  <si>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</si>
  <si>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</si>
  <si>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</si>
  <si>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</si>
  <si>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</si>
  <si>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</si>
  <si>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</si>
  <si>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</si>
  <si>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</si>
  <si>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</si>
  <si>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</si>
  <si>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</si>
  <si>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</si>
  <si>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</si>
  <si>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</si>
  <si>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</si>
  <si>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</si>
  <si>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</si>
  <si>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</si>
  <si>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</si>
  <si>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</si>
  <si>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</si>
  <si>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</si>
  <si>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</si>
  <si>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</si>
  <si>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</si>
  <si>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</si>
  <si>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</si>
  <si>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</si>
  <si>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</si>
  <si>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</si>
  <si>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</si>
  <si>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</si>
  <si>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</si>
  <si>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</si>
  <si>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</si>
  <si>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</si>
  <si>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</si>
  <si>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</si>
  <si>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</si>
  <si>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</si>
  <si>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</si>
  <si>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</si>
  <si>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</si>
  <si>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</si>
  <si>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</si>
  <si>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</si>
  <si>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</si>
  <si>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</si>
  <si>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</si>
  <si>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</si>
  <si>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</si>
  <si>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</si>
  <si>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</si>
  <si>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</si>
  <si>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</si>
  <si>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</si>
  <si>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</si>
  <si>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</si>
  <si>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</si>
  <si>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</si>
  <si>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</si>
  <si>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</si>
  <si>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</si>
  <si>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</si>
  <si>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</si>
  <si>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</si>
  <si>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</si>
  <si>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</si>
  <si>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</si>
  <si>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</si>
  <si>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</si>
  <si>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</si>
  <si>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</si>
  <si>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</si>
  <si>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</si>
  <si>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</si>
  <si>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</si>
  <si>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</si>
  <si>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</si>
  <si>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</si>
  <si>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</si>
  <si>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</si>
  <si>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</si>
  <si>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</si>
  <si>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</si>
  <si>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</si>
  <si>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</si>
  <si>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</si>
  <si>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</si>
  <si>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</si>
  <si>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</si>
  <si>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</si>
  <si>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</si>
  <si>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</si>
  <si>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</si>
  <si>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</si>
  <si>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</si>
  <si>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</si>
  <si>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</si>
  <si>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</si>
  <si>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</si>
  <si>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</si>
  <si>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</si>
  <si>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</si>
  <si>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</si>
  <si>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</si>
  <si>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</si>
  <si>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</si>
  <si>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</si>
  <si>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</si>
  <si>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</si>
  <si>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</si>
  <si>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</si>
  <si>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</si>
  <si>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</si>
  <si>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</si>
  <si>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</si>
  <si>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</si>
  <si>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</si>
  <si>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</si>
  <si>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</si>
  <si>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</si>
  <si>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</si>
  <si>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</si>
  <si>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</si>
  <si>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</si>
  <si>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</si>
  <si>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</si>
  <si>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</si>
  <si>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</si>
  <si>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</si>
  <si>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</si>
  <si>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</si>
  <si>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</si>
  <si>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</si>
  <si>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</si>
  <si>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</si>
  <si>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</si>
  <si>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</si>
  <si>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</si>
  <si>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</si>
  <si>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</si>
  <si>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</si>
  <si>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</si>
  <si>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</si>
  <si>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</si>
  <si>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</si>
  <si>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</si>
  <si>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</si>
  <si>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</si>
  <si>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</si>
  <si>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</si>
  <si>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</si>
  <si>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</si>
  <si>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</si>
  <si>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</si>
  <si>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</si>
  <si>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</si>
  <si>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</si>
  <si>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</si>
  <si>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</si>
  <si>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</si>
  <si>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</si>
  <si>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</si>
  <si>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</si>
  <si>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</si>
  <si>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</si>
  <si>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</si>
  <si>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</si>
  <si>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</si>
  <si>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</si>
  <si>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</si>
  <si>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</si>
  <si>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</si>
  <si>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</si>
  <si>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</si>
  <si>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</si>
  <si>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</si>
  <si>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</si>
  <si>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</si>
  <si>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</si>
  <si>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</si>
  <si>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</si>
  <si>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</si>
  <si>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</si>
  <si>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</si>
  <si>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</si>
  <si>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</si>
  <si>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</si>
  <si>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</si>
  <si>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</si>
  <si>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</si>
  <si>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</si>
  <si>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</si>
  <si>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</si>
  <si>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</si>
  <si>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</si>
  <si>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</si>
  <si>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</si>
  <si>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</si>
  <si>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</si>
  <si>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</si>
  <si>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</si>
  <si>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</si>
  <si>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</si>
  <si>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</si>
  <si>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</si>
  <si>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</si>
  <si>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</si>
  <si>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</si>
  <si>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</si>
  <si>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</si>
  <si>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</si>
  <si>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</si>
  <si>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</si>
  <si>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</si>
  <si>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</si>
  <si>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</si>
  <si>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</si>
  <si>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</si>
  <si>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</si>
  <si>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</si>
  <si>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</si>
  <si>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</si>
  <si>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</si>
  <si>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</si>
  <si>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</si>
  <si>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</si>
  <si>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</si>
  <si>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</si>
  <si>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</si>
  <si>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</si>
  <si>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</si>
  <si>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</si>
  <si>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</si>
  <si>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</si>
  <si>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</si>
  <si>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</si>
  <si>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</si>
  <si>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</si>
  <si>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</si>
  <si>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</si>
  <si>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</si>
  <si>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</si>
  <si>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</si>
  <si>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</si>
  <si>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</si>
  <si>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</si>
  <si>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</si>
  <si>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</si>
  <si>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</si>
  <si>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</si>
  <si>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</si>
  <si>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</si>
  <si>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</si>
  <si>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</si>
  <si>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</si>
  <si>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</si>
  <si>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</si>
  <si>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</si>
  <si>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</si>
  <si>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</si>
  <si>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</si>
  <si>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</si>
  <si>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</si>
  <si>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</si>
  <si>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</si>
  <si>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</si>
  <si>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</si>
  <si>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</si>
  <si>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</si>
  <si>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</si>
  <si>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</si>
  <si>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</si>
  <si>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</si>
  <si>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</si>
  <si>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</si>
  <si>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</si>
  <si>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</si>
  <si>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</si>
  <si>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</si>
  <si>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</si>
  <si>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</si>
  <si>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</si>
  <si>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</si>
  <si>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</si>
  <si>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</si>
  <si>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</si>
  <si>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</si>
  <si>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</si>
  <si>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</si>
  <si>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</si>
  <si>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</si>
  <si>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</si>
  <si>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</si>
  <si>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</si>
  <si>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</si>
  <si>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</si>
  <si>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</si>
  <si>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</si>
  <si>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</si>
  <si>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</si>
  <si>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</si>
  <si>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</si>
  <si>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</si>
  <si>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</si>
  <si>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</si>
  <si>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</si>
  <si>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</si>
  <si>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</si>
  <si>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</si>
  <si>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</si>
  <si>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</si>
  <si>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</si>
  <si>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</si>
  <si>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</si>
  <si>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</si>
  <si>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</si>
  <si>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</si>
  <si>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</si>
  <si>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</si>
  <si>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</si>
  <si>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</si>
  <si>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</si>
  <si>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</si>
  <si>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</si>
  <si>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</si>
  <si>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</si>
  <si>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</si>
  <si>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</si>
  <si>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</si>
  <si>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</si>
  <si>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</si>
  <si>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</si>
  <si>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</si>
  <si>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</si>
  <si>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</si>
  <si>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</si>
  <si>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</si>
  <si>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</si>
  <si>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</si>
  <si>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</si>
  <si>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</si>
  <si>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</si>
  <si>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</si>
  <si>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</si>
  <si>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</si>
  <si>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</si>
  <si>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</si>
  <si>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</si>
  <si>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</si>
  <si>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</si>
  <si>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</si>
  <si>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</si>
  <si>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</si>
  <si>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</si>
  <si>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</si>
  <si>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</si>
  <si>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</si>
  <si>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</si>
  <si>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</si>
  <si>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</si>
  <si>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</si>
  <si>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</si>
  <si>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</si>
  <si>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</si>
  <si>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</si>
  <si>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</si>
  <si>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</si>
  <si>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</si>
  <si>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</si>
  <si>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</si>
  <si>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</si>
  <si>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</si>
  <si>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</si>
  <si>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</si>
  <si>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</si>
  <si>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</si>
  <si>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</si>
  <si>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</si>
  <si>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</si>
  <si>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</si>
  <si>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</si>
  <si>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</si>
  <si>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</si>
  <si>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</si>
  <si>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</si>
  <si>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</si>
  <si>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</si>
  <si>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</si>
  <si>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</si>
  <si>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</si>
  <si>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</si>
  <si>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</si>
  <si>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</si>
  <si>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</si>
  <si>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</si>
  <si>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</si>
  <si>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</si>
  <si>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</si>
  <si>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</si>
  <si>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</si>
  <si>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</si>
  <si>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</si>
  <si>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</si>
  <si>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</si>
  <si>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</si>
  <si>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</si>
  <si>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</si>
  <si>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</si>
  <si>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</si>
  <si>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</si>
  <si>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</si>
  <si>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</si>
  <si>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</si>
  <si>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</si>
  <si>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</si>
  <si>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</si>
  <si>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</si>
  <si>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</si>
  <si>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</si>
  <si>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</si>
  <si>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</si>
  <si>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</si>
  <si>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</si>
  <si>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</si>
  <si>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</si>
  <si>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</si>
  <si>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</si>
  <si>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</si>
  <si>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</si>
  <si>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</si>
  <si>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</si>
  <si>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</si>
  <si>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</si>
  <si>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</si>
  <si>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</si>
  <si>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</si>
  <si>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</si>
  <si>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</si>
  <si>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</si>
  <si>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</si>
  <si>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</si>
  <si>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</si>
  <si>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</si>
  <si>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</si>
  <si>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</si>
  <si>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</si>
  <si>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</si>
  <si>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</si>
  <si>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</si>
  <si>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</si>
  <si>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</si>
  <si>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</si>
  <si>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</si>
  <si>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</si>
  <si>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</si>
  <si>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</si>
  <si>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</si>
  <si>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</si>
  <si>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</si>
  <si>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</si>
  <si>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</si>
  <si>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</si>
  <si>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</si>
  <si>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</si>
  <si>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</si>
  <si>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</si>
  <si>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</si>
  <si>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</si>
  <si>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</si>
  <si>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</si>
  <si>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</si>
  <si>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</si>
  <si>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</si>
  <si>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</si>
  <si>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</si>
  <si>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</si>
  <si>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</si>
  <si>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</si>
  <si>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</si>
  <si>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</si>
  <si>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</si>
  <si>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</si>
  <si>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</si>
  <si>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</si>
  <si>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</si>
  <si>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</si>
  <si>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</si>
  <si>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</si>
  <si>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</si>
  <si>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</si>
  <si>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</si>
  <si>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</si>
  <si>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</si>
  <si>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</si>
  <si>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</si>
  <si>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</si>
  <si>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</si>
  <si>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</si>
  <si>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</si>
  <si>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</si>
  <si>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</si>
  <si>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</si>
  <si>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</si>
  <si>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</si>
  <si>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</si>
  <si>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</si>
  <si>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</si>
  <si>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</si>
  <si>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</si>
  <si>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</si>
  <si>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</si>
  <si>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</si>
  <si>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</si>
  <si>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</si>
  <si>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</si>
  <si>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</si>
  <si>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</si>
  <si>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</si>
  <si>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</si>
  <si>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</si>
  <si>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</si>
  <si>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</si>
  <si>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</si>
  <si>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</si>
  <si>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</si>
  <si>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</si>
  <si>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</si>
  <si>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</si>
  <si>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</si>
  <si>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</si>
  <si>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</si>
  <si>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</si>
  <si>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</si>
  <si>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</si>
  <si>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</si>
  <si>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</si>
  <si>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</si>
  <si>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</si>
  <si>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</si>
  <si>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</si>
  <si>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</si>
  <si>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</si>
  <si>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</si>
  <si>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</si>
  <si>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</si>
  <si>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</si>
  <si>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</si>
  <si>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</si>
  <si>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</si>
  <si>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</si>
  <si>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</si>
  <si>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</si>
  <si>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</si>
  <si>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</si>
  <si>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</si>
  <si>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</si>
  <si>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</si>
  <si>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</si>
  <si>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</si>
  <si>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</si>
  <si>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</si>
  <si>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</si>
  <si>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</si>
  <si>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</si>
  <si>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</si>
  <si>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</si>
  <si>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</si>
  <si>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</si>
  <si>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</si>
  <si>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</si>
  <si>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</si>
  <si>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</si>
  <si>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</si>
  <si>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</si>
  <si>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</si>
  <si>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</si>
  <si>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</si>
  <si>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</si>
  <si>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</si>
  <si>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</si>
  <si>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</si>
  <si>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</si>
  <si>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</si>
  <si>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</si>
  <si>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</si>
  <si>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</si>
  <si>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</si>
  <si>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</si>
  <si>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</si>
  <si>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</si>
  <si>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</si>
  <si>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</si>
  <si>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</si>
  <si>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</si>
  <si>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</si>
  <si>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</si>
  <si>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</si>
  <si>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</si>
  <si>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</si>
  <si>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</si>
  <si>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</si>
  <si>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</si>
  <si>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</si>
  <si>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</si>
  <si>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</si>
  <si>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</si>
  <si>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</si>
  <si>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</si>
  <si>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</si>
  <si>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</si>
  <si>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</si>
  <si>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</si>
  <si>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</si>
  <si>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</si>
  <si>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</si>
  <si>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</si>
  <si>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</si>
  <si>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</si>
  <si>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</si>
  <si>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</si>
  <si>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</si>
  <si>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</si>
  <si>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</si>
  <si>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</si>
  <si>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</si>
  <si>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</si>
  <si>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</si>
  <si>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</si>
  <si>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</si>
  <si>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</si>
  <si>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</si>
  <si>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</si>
  <si>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</si>
  <si>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</si>
  <si>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</si>
  <si>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</si>
  <si>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</si>
  <si>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</si>
  <si>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</si>
  <si>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</si>
  <si>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</si>
  <si>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</si>
  <si>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</si>
  <si>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</si>
  <si>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</si>
  <si>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</si>
  <si>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</si>
  <si>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</si>
  <si>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</si>
  <si>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</si>
  <si>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</si>
  <si>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</si>
  <si>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</si>
  <si>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</si>
  <si>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</si>
  <si>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</si>
  <si>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</si>
  <si>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</si>
  <si>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</si>
  <si>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</si>
  <si>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</si>
  <si>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</si>
  <si>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</si>
  <si>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</si>
  <si>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</si>
  <si>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</si>
  <si>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</si>
  <si>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</si>
  <si>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</si>
  <si>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</si>
  <si>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</si>
  <si>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</si>
  <si>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</si>
  <si>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</si>
  <si>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</si>
  <si>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</si>
  <si>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</si>
  <si>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</si>
  <si>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</si>
  <si>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</si>
  <si>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</si>
  <si>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</si>
  <si>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</si>
  <si>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</si>
  <si>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</si>
  <si>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</si>
  <si>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</si>
  <si>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</si>
  <si>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</si>
  <si>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</si>
  <si>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</si>
  <si>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</si>
  <si>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</si>
  <si>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</si>
  <si>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</si>
  <si>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</si>
  <si>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</si>
  <si>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</si>
  <si>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</si>
  <si>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</si>
  <si>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</si>
  <si>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</si>
  <si>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</si>
  <si>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</si>
  <si>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</si>
  <si>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</si>
  <si>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</si>
  <si>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</si>
  <si>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</si>
  <si>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</si>
  <si>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</si>
  <si>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</si>
  <si>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</si>
  <si>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</si>
  <si>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</si>
  <si>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</si>
  <si>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</si>
  <si>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</si>
  <si>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</si>
  <si>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</si>
  <si>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</si>
  <si>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</si>
  <si>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</si>
  <si>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</si>
  <si>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</si>
  <si>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</si>
  <si>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</si>
  <si>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</si>
  <si>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</si>
  <si>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</si>
  <si>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</si>
  <si>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</si>
  <si>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</si>
  <si>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</si>
  <si>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</si>
  <si>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</si>
  <si>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</si>
  <si>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</si>
  <si>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</si>
  <si>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</si>
  <si>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</si>
  <si>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</si>
  <si>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</si>
  <si>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</si>
  <si>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</si>
  <si>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</si>
  <si>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</si>
  <si>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</si>
  <si>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</si>
  <si>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</si>
  <si>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</si>
  <si>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</si>
  <si>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</si>
  <si>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</si>
  <si>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</si>
  <si>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</si>
  <si>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</si>
  <si>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</si>
  <si>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</si>
  <si>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</si>
  <si>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</si>
  <si>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</si>
  <si>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</si>
  <si>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</si>
  <si>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</si>
  <si>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</si>
  <si>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</si>
  <si>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</si>
  <si>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</si>
  <si>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</si>
  <si>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</si>
  <si>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</si>
  <si>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</si>
  <si>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</si>
  <si>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</si>
  <si>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</si>
  <si>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</si>
  <si>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</si>
  <si>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</si>
  <si>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</si>
  <si>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</si>
  <si>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</si>
  <si>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</si>
  <si>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</si>
  <si>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</si>
  <si>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</si>
  <si>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</si>
  <si>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</si>
  <si>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</si>
  <si>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</si>
  <si>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</si>
  <si>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</si>
  <si>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</si>
  <si>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</si>
  <si>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</si>
  <si>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</si>
  <si>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</si>
  <si>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</si>
  <si>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</si>
  <si>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</si>
  <si>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</si>
  <si>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</si>
  <si>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</si>
  <si>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</si>
  <si>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</si>
  <si>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</si>
  <si>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</si>
  <si>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</si>
  <si>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</si>
  <si>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</si>
  <si>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</si>
  <si>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</si>
  <si>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</si>
  <si>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</si>
  <si>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</si>
  <si>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</si>
  <si>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</si>
  <si>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</si>
  <si>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</si>
  <si>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</si>
  <si>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</si>
  <si>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</si>
  <si>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</si>
  <si>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</si>
  <si>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</si>
  <si>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</si>
  <si>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</si>
  <si>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</si>
  <si>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</si>
  <si>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</si>
  <si>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</si>
  <si>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</si>
  <si>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</si>
  <si>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</si>
  <si>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</si>
  <si>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</si>
  <si>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</si>
  <si>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</si>
  <si>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</si>
  <si>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</si>
  <si>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</si>
  <si>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</si>
  <si>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</si>
  <si>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</si>
  <si>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</si>
  <si>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</si>
  <si>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</si>
  <si>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</si>
  <si>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</si>
  <si>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</si>
  <si>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</si>
  <si>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</si>
  <si>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</si>
  <si>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</si>
  <si>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</si>
  <si>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</si>
  <si>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</si>
  <si>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</si>
  <si>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</si>
  <si>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</si>
  <si>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</si>
  <si>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</si>
  <si>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</si>
  <si>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</si>
  <si>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</si>
  <si>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</si>
  <si>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</si>
  <si>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</si>
  <si>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</si>
  <si>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</si>
  <si>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</si>
  <si>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</si>
  <si>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</si>
  <si>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</si>
  <si>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</si>
  <si>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</si>
  <si>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</si>
  <si>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</si>
  <si>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</si>
  <si>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</si>
  <si>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</si>
  <si>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</si>
  <si>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</si>
  <si>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</si>
  <si>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</si>
  <si>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</si>
  <si>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</si>
  <si>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</si>
  <si>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</si>
  <si>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</si>
  <si>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</si>
  <si>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</si>
  <si>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</si>
  <si>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</si>
  <si>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</si>
  <si>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</si>
  <si>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</si>
  <si>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</si>
  <si>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</si>
  <si>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</si>
  <si>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</si>
  <si>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</si>
  <si>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</si>
  <si>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</si>
  <si>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</si>
  <si>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</si>
  <si>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</si>
  <si>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</si>
  <si>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</si>
  <si>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</si>
  <si>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</si>
  <si>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</si>
  <si>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</si>
  <si>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</si>
  <si>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</si>
  <si>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</si>
  <si>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</si>
  <si>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</si>
  <si>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</si>
  <si>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</si>
  <si>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</si>
  <si>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</si>
  <si>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</si>
  <si>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</si>
  <si>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</si>
  <si>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</si>
  <si>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</si>
  <si>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</si>
  <si>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</si>
  <si>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</si>
  <si>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</si>
  <si>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</si>
  <si>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</si>
  <si>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</si>
  <si>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</si>
  <si>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</si>
  <si>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</si>
  <si>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</si>
  <si>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</si>
  <si>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</si>
  <si>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</si>
  <si>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</si>
  <si>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</si>
  <si>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</si>
  <si>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</si>
  <si>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</si>
  <si>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</si>
  <si>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</si>
  <si>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</si>
  <si>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</si>
  <si>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</si>
  <si>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</si>
  <si>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</si>
  <si>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</si>
  <si>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</si>
  <si>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</si>
  <si>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</si>
  <si>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</si>
  <si>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</si>
  <si>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</si>
  <si>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</si>
  <si>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</si>
  <si>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</si>
  <si>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</si>
  <si>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</si>
  <si>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</si>
  <si>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</si>
  <si>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</si>
  <si>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</si>
  <si>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</si>
  <si>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</si>
  <si>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</si>
  <si>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</si>
  <si>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</si>
  <si>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</si>
  <si>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</si>
  <si>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</si>
  <si>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</si>
  <si>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</si>
  <si>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</si>
  <si>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</si>
  <si>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</si>
  <si>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</si>
  <si>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</si>
  <si>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</si>
  <si>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</si>
  <si>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</si>
  <si>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</si>
  <si>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</si>
  <si>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</si>
  <si>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</si>
  <si>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</si>
  <si>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</si>
  <si>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</si>
  <si>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</si>
  <si>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</si>
  <si>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</si>
  <si>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</si>
  <si>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</si>
  <si>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</si>
  <si>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</si>
  <si>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</si>
  <si>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</si>
  <si>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</si>
  <si>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</si>
  <si>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</si>
  <si>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</si>
  <si>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</si>
  <si>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</si>
  <si>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</si>
  <si>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</si>
  <si>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</si>
  <si>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</si>
  <si>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</si>
  <si>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</si>
  <si>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</si>
  <si>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</si>
  <si>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</si>
  <si>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</si>
  <si>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</si>
  <si>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</si>
  <si>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</si>
  <si>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</si>
  <si>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</si>
  <si>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</si>
  <si>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</si>
  <si>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</si>
  <si>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</si>
  <si>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</si>
  <si>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</si>
  <si>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</si>
  <si>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</si>
  <si>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</si>
  <si>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</si>
  <si>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</si>
  <si>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</si>
  <si>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</si>
  <si>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</si>
  <si>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</si>
  <si>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</si>
  <si>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</si>
  <si>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</si>
  <si>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</si>
  <si>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</si>
  <si>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</si>
  <si>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</si>
  <si>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</si>
  <si>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</si>
  <si>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</si>
  <si>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</si>
  <si>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</si>
  <si>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</si>
  <si>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</si>
  <si>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</si>
  <si>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</si>
  <si>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</si>
  <si>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</si>
  <si>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</si>
  <si>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</si>
  <si>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</si>
  <si>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</si>
  <si>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</si>
  <si>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</si>
  <si>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</si>
  <si>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</si>
  <si>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</si>
  <si>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</si>
  <si>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</si>
  <si>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</si>
  <si>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</si>
  <si>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</si>
  <si>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</si>
  <si>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</si>
  <si>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</si>
  <si>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</si>
  <si>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</si>
  <si>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</si>
  <si>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</si>
  <si>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</si>
  <si>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</si>
  <si>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</si>
  <si>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</si>
  <si>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</si>
  <si>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</si>
  <si>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</si>
  <si>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</si>
  <si>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</si>
  <si>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</si>
  <si>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</si>
  <si>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</si>
  <si>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</si>
  <si>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</si>
  <si>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</si>
  <si>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</si>
  <si>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</si>
  <si>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</si>
  <si>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</si>
  <si>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</si>
  <si>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</si>
  <si>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</si>
  <si>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</si>
  <si>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</si>
  <si>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</si>
  <si>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</si>
  <si>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</si>
  <si>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</si>
  <si>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</si>
  <si>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</si>
  <si>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</si>
  <si>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</si>
  <si>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</si>
  <si>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</si>
  <si>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</si>
  <si>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</si>
  <si>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</si>
  <si>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</si>
  <si>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</si>
  <si>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</si>
  <si>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</si>
  <si>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</si>
  <si>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</si>
  <si>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</si>
  <si>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</si>
  <si>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</si>
  <si>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</si>
  <si>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</si>
  <si>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</si>
  <si>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</si>
  <si>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</si>
  <si>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</si>
  <si>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</si>
  <si>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</si>
  <si>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</si>
  <si>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</si>
  <si>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</si>
  <si>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</si>
  <si>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</si>
  <si>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</si>
  <si>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</si>
  <si>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</si>
  <si>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</si>
  <si>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</si>
  <si>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</si>
  <si>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</si>
  <si>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</si>
  <si>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</si>
  <si>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</si>
  <si>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</si>
  <si>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</si>
  <si>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</si>
  <si>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</si>
  <si>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</si>
  <si>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</si>
  <si>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</si>
  <si>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</si>
  <si>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</si>
  <si>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</si>
  <si>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</si>
  <si>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</si>
  <si>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</si>
  <si>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</si>
  <si>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</si>
  <si>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</si>
  <si>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</si>
  <si>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</si>
  <si>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</si>
  <si>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</si>
  <si>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</si>
  <si>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</si>
  <si>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</si>
  <si>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</si>
  <si>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</si>
  <si>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</si>
  <si>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</si>
  <si>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</si>
  <si>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</si>
  <si>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</si>
  <si>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</si>
  <si>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</si>
  <si>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</si>
  <si>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</si>
  <si>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</si>
  <si>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</si>
  <si>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</si>
  <si>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</si>
  <si>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</si>
  <si>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</si>
  <si>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</si>
  <si>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</si>
  <si>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</si>
  <si>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</si>
  <si>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</si>
  <si>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</si>
  <si>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</si>
  <si>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</si>
  <si>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</si>
  <si>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</si>
  <si>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</si>
  <si>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</si>
  <si>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</si>
  <si>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</si>
  <si>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</si>
  <si>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</si>
  <si>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</si>
  <si>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</si>
  <si>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</si>
  <si>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</si>
  <si>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</si>
  <si>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</si>
  <si>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</si>
  <si>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</si>
  <si>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</si>
  <si>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</si>
  <si>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</si>
  <si>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</si>
  <si>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</si>
  <si>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</si>
  <si>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</si>
  <si>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</si>
  <si>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</si>
  <si>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</si>
  <si>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</si>
  <si>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</si>
  <si>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</si>
  <si>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</si>
  <si>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</si>
  <si>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</si>
  <si>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</si>
  <si>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</si>
  <si>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</si>
  <si>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</si>
  <si>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</si>
  <si>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</si>
  <si>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</si>
  <si>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</si>
  <si>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</si>
  <si>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</si>
  <si>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</si>
  <si>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</si>
  <si>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</si>
  <si>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</si>
  <si>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</si>
  <si>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</si>
  <si>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</si>
  <si>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</si>
  <si>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</si>
  <si>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</si>
  <si>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</si>
  <si>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</si>
  <si>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</si>
  <si>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</si>
  <si>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</si>
  <si>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</si>
  <si>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</si>
  <si>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</si>
  <si>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</si>
  <si>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</si>
  <si>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</si>
  <si>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</si>
  <si>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</si>
  <si>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</si>
  <si>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</si>
  <si>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</si>
  <si>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</si>
  <si>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</si>
  <si>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</si>
  <si>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</si>
  <si>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</si>
  <si>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</si>
  <si>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</si>
  <si>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</si>
  <si>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</si>
  <si>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</si>
  <si>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</si>
  <si>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</si>
  <si>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</si>
  <si>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</si>
  <si>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</si>
  <si>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</si>
  <si>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</si>
  <si>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</si>
  <si>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</si>
  <si>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</si>
  <si>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</si>
  <si>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</si>
  <si>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</si>
  <si>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</si>
  <si>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</si>
  <si>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</si>
  <si>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</si>
  <si>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</si>
  <si>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</si>
  <si>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</si>
  <si>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</si>
  <si>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</si>
  <si>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</si>
  <si>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</si>
  <si>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</si>
  <si>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</si>
  <si>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</si>
  <si>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</si>
  <si>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</si>
  <si>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</si>
  <si>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</si>
  <si>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</si>
  <si>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</si>
  <si>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</si>
  <si>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</si>
  <si>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</si>
  <si>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</si>
  <si>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</si>
  <si>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</si>
  <si>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</si>
  <si>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</si>
  <si>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</si>
  <si>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</si>
  <si>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</si>
  <si>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</si>
  <si>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</si>
  <si>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</si>
  <si>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</si>
  <si>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</si>
  <si>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</si>
  <si>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</si>
  <si>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</si>
  <si>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</si>
  <si>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</si>
  <si>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</si>
  <si>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</si>
  <si>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</si>
  <si>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</si>
  <si>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</si>
  <si>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</si>
  <si>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</si>
  <si>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</si>
  <si>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</si>
  <si>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</si>
  <si>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</si>
  <si>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</si>
  <si>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</si>
  <si>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</si>
  <si>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</si>
  <si>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</si>
  <si>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</si>
  <si>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</si>
  <si>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</si>
  <si>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</si>
  <si>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</si>
  <si>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</si>
  <si>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</si>
  <si>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</si>
  <si>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</si>
  <si>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</si>
  <si>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</si>
  <si>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</si>
  <si>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</si>
  <si>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</si>
  <si>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</si>
  <si>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</si>
  <si>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</si>
  <si>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</si>
  <si>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</si>
  <si>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</si>
  <si>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</si>
  <si>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</si>
  <si>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</si>
  <si>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</si>
  <si>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</si>
  <si>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</si>
  <si>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</si>
  <si>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</si>
  <si>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</si>
  <si>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</si>
  <si>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</si>
  <si>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</si>
  <si>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</si>
  <si>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</si>
  <si>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</si>
  <si>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</si>
  <si>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</si>
  <si>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</si>
  <si>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</si>
  <si>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</si>
  <si>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</si>
  <si>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</si>
  <si>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</si>
  <si>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</si>
  <si>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</si>
  <si>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</si>
  <si>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</si>
  <si>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</si>
  <si>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</si>
  <si>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</si>
  <si>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</si>
  <si>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</si>
  <si>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</si>
  <si>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</si>
  <si>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</si>
  <si>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</si>
  <si>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</si>
  <si>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</si>
  <si>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</si>
  <si>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</si>
  <si>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</si>
  <si>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</si>
  <si>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</si>
  <si>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</si>
  <si>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</si>
  <si>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</si>
  <si>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</si>
  <si>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</si>
  <si>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</si>
  <si>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</si>
  <si>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</si>
  <si>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</si>
  <si>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</si>
  <si>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</si>
  <si>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</si>
  <si>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</si>
  <si>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</si>
  <si>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</si>
  <si>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</si>
  <si>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</si>
  <si>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</si>
  <si>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</si>
  <si>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</si>
  <si>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</si>
  <si>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</si>
  <si>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</si>
  <si>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</si>
  <si>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</si>
  <si>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</si>
  <si>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</si>
  <si>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</si>
  <si>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</si>
  <si>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</si>
  <si>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</si>
  <si>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</si>
  <si>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</si>
  <si>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</si>
  <si>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</si>
  <si>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</si>
  <si>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</si>
  <si>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</si>
  <si>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</si>
  <si>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</si>
  <si>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</si>
  <si>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</si>
  <si>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</si>
  <si>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</si>
  <si>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</si>
  <si>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</si>
  <si>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</si>
  <si>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</si>
  <si>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</si>
  <si>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</si>
  <si>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</si>
  <si>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</si>
  <si>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</si>
  <si>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</si>
  <si>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</si>
  <si>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</si>
  <si>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</si>
  <si>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</si>
  <si>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</si>
  <si>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</si>
  <si>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</si>
  <si>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</si>
  <si>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</si>
  <si>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</si>
  <si>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</si>
  <si>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</si>
  <si>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</si>
  <si>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</si>
  <si>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</si>
  <si>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</si>
  <si>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</si>
  <si>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</si>
  <si>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</si>
  <si>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</si>
  <si>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</si>
  <si>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</si>
  <si>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</si>
  <si>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</si>
  <si>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</si>
  <si>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</si>
  <si>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</si>
  <si>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</si>
  <si>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</si>
  <si>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</si>
  <si>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</si>
  <si>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</si>
  <si>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</si>
  <si>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</si>
  <si>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</si>
  <si>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</si>
  <si>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</si>
  <si>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</si>
  <si>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</si>
  <si>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</si>
  <si>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</si>
  <si>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</si>
  <si>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</si>
  <si>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</si>
  <si>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</si>
  <si>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</si>
  <si>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</si>
  <si>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</si>
  <si>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</si>
  <si>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</si>
  <si>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</si>
  <si>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</si>
  <si>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</si>
  <si>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</si>
  <si>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</si>
  <si>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</si>
  <si>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</si>
  <si>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</si>
  <si>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</si>
  <si>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</si>
  <si>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</si>
  <si>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</si>
  <si>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</si>
  <si>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</si>
  <si>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</si>
  <si>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</si>
  <si>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</si>
  <si>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</si>
  <si>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</si>
  <si>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</si>
  <si>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</si>
  <si>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</si>
  <si>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</si>
  <si>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</si>
  <si>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</si>
  <si>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</si>
  <si>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</si>
  <si>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</si>
  <si>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</si>
  <si>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</si>
  <si>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</si>
  <si>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</si>
  <si>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</si>
  <si>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</si>
  <si>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</si>
  <si>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</si>
  <si>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</si>
  <si>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</si>
  <si>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</si>
  <si>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</si>
  <si>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</si>
  <si>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</si>
  <si>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</si>
  <si>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</si>
  <si>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</si>
  <si>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</si>
  <si>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</si>
  <si>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</si>
  <si>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</si>
  <si>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</si>
  <si>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</si>
  <si>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</si>
  <si>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</si>
  <si>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</si>
  <si>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</si>
  <si>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</si>
  <si>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</si>
  <si>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</si>
  <si>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</si>
  <si>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</si>
  <si>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</si>
  <si>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</si>
  <si>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</si>
  <si>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</si>
  <si>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</si>
  <si>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</si>
  <si>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</si>
  <si>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</si>
  <si>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</si>
  <si>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</si>
  <si>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</si>
  <si>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</si>
  <si>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</si>
  <si>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</si>
  <si>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</si>
  <si>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</si>
  <si>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</si>
  <si>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</si>
  <si>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</si>
  <si>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</si>
  <si>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</si>
  <si>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</si>
  <si>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</si>
  <si>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</si>
  <si>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</si>
  <si>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</si>
  <si>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</si>
  <si>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</si>
  <si>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</si>
  <si>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</si>
  <si>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</si>
  <si>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</si>
  <si>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</si>
  <si>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</si>
  <si>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</si>
  <si>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</si>
  <si>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</si>
  <si>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</si>
  <si>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</si>
  <si>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</si>
  <si>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</si>
  <si>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</si>
  <si>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</si>
  <si>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</si>
  <si>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</si>
  <si>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</si>
  <si>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</si>
  <si>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</si>
  <si>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</si>
  <si>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</si>
  <si>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</si>
  <si>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</si>
  <si>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</si>
  <si>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</si>
  <si>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</si>
  <si>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</si>
  <si>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</si>
  <si>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</si>
  <si>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</si>
  <si>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</si>
  <si>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</si>
  <si>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</si>
  <si>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</si>
  <si>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</si>
  <si>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</si>
  <si>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</si>
  <si>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</si>
  <si>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</si>
  <si>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</si>
  <si>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</si>
  <si>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</si>
  <si>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</si>
  <si>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</si>
  <si>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</si>
  <si>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</si>
  <si>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</si>
  <si>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</si>
  <si>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</si>
  <si>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</si>
  <si>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</si>
  <si>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</si>
  <si>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</si>
  <si>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</si>
  <si>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</si>
  <si>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</si>
  <si>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</si>
  <si>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</si>
  <si>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</si>
  <si>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</si>
  <si>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</si>
  <si>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</si>
  <si>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</si>
  <si>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</si>
  <si>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</si>
  <si>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</si>
  <si>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</si>
  <si>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</si>
  <si>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</si>
  <si>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</si>
  <si>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</si>
  <si>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</si>
  <si>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</si>
  <si>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</si>
  <si>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</si>
  <si>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</si>
  <si>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</si>
  <si>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</si>
  <si>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</si>
  <si>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</si>
  <si>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</si>
  <si>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</si>
  <si>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</si>
  <si>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</si>
  <si>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</si>
  <si>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</si>
  <si>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</si>
  <si>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</si>
  <si>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</si>
  <si>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</si>
  <si>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</si>
  <si>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</si>
  <si>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</si>
  <si>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</si>
  <si>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</si>
  <si>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</si>
  <si>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</si>
  <si>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</si>
  <si>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</si>
  <si>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</si>
  <si>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</si>
  <si>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</si>
  <si>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</si>
  <si>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</si>
  <si>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</si>
  <si>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</si>
  <si>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</si>
  <si>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</si>
  <si>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</si>
  <si>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</si>
  <si>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</si>
  <si>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</si>
  <si>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</si>
  <si>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</si>
  <si>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</si>
  <si>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</si>
  <si>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</si>
  <si>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</si>
  <si>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</si>
  <si>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</si>
  <si>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</si>
  <si>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</si>
  <si>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</si>
  <si>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</si>
  <si>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</si>
  <si>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</si>
  <si>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</si>
  <si>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</si>
  <si>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</si>
  <si>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</si>
  <si>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</si>
  <si>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</si>
  <si>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</si>
  <si>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</si>
  <si>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</si>
  <si>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</si>
  <si>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</si>
  <si>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</si>
  <si>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</si>
  <si>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</si>
  <si>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</si>
  <si>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</si>
  <si>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</si>
  <si>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</si>
  <si>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</si>
  <si>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</si>
  <si>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</si>
  <si>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</si>
  <si>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</si>
  <si>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</si>
  <si>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</si>
  <si>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</si>
  <si>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</si>
  <si>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</si>
  <si>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</si>
  <si>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</si>
  <si>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</si>
  <si>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</si>
  <si>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</si>
  <si>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</si>
  <si>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</si>
  <si>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</si>
  <si>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</si>
  <si>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</si>
  <si>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</si>
  <si>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</si>
  <si>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</si>
  <si>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</si>
  <si>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</si>
  <si>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</si>
  <si>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</si>
  <si>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</si>
  <si>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</si>
  <si>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</si>
  <si>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</si>
  <si>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</si>
  <si>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</si>
  <si>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</si>
  <si>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</si>
  <si>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</si>
  <si>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</si>
  <si>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</si>
  <si>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</si>
  <si>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</si>
  <si>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</si>
  <si>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</si>
  <si>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</si>
  <si>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</si>
  <si>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</si>
  <si>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</si>
  <si>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</si>
  <si>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</si>
  <si>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</si>
  <si>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</si>
  <si>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</si>
  <si>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</si>
  <si>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</si>
  <si>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</si>
  <si>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</si>
  <si>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</si>
  <si>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</si>
  <si>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</si>
  <si>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</si>
  <si>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</si>
  <si>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</si>
  <si>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</si>
  <si>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</si>
  <si>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</si>
  <si>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</si>
  <si>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</si>
  <si>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</si>
  <si>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</si>
  <si>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</si>
  <si>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</si>
  <si>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</si>
  <si>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</si>
  <si>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</si>
  <si>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</si>
  <si>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</si>
  <si>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</si>
  <si>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</si>
  <si>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</si>
  <si>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</si>
  <si>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</si>
  <si>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</si>
  <si>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</si>
  <si>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</si>
  <si>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</si>
  <si>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</si>
  <si>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</si>
  <si>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</si>
  <si>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</si>
  <si>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</si>
  <si>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</si>
  <si>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</si>
  <si>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</si>
  <si>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</si>
  <si>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</si>
  <si>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</si>
  <si>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</si>
  <si>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</si>
  <si>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</si>
  <si>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</si>
  <si>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</si>
  <si>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</si>
  <si>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</si>
  <si>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</si>
  <si>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</si>
  <si>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</si>
  <si>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</si>
  <si>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</si>
  <si>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</si>
  <si>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</si>
  <si>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</si>
  <si>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</si>
  <si>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</si>
  <si>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</si>
  <si>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</si>
  <si>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</si>
  <si>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</si>
  <si>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</si>
  <si>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</si>
  <si>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</si>
  <si>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</si>
  <si>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</si>
  <si>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</si>
  <si>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</si>
  <si>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</si>
  <si>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</si>
  <si>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</si>
  <si>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</si>
  <si>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</si>
  <si>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</si>
  <si>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</si>
  <si>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</si>
  <si>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</si>
  <si>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</si>
  <si>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</si>
  <si>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</si>
  <si>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</si>
  <si>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</si>
  <si>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</si>
  <si>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</si>
  <si>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</si>
  <si>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</si>
  <si>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</si>
  <si>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</si>
  <si>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</si>
  <si>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</si>
  <si>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</si>
  <si>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</si>
  <si>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</si>
  <si>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</si>
  <si>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</si>
  <si>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</si>
  <si>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</si>
  <si>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</si>
  <si>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</si>
  <si>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</si>
  <si>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</si>
  <si>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</si>
  <si>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</si>
  <si>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</si>
  <si>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</si>
  <si>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</si>
  <si>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</si>
  <si>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</si>
  <si>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</si>
  <si>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</si>
  <si>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</si>
  <si>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</si>
  <si>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</si>
  <si>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</si>
  <si>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</si>
  <si>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</si>
  <si>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</si>
  <si>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</si>
  <si>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</si>
  <si>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</si>
  <si>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</si>
  <si>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</si>
  <si>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</si>
  <si>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</si>
  <si>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</si>
  <si>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</si>
  <si>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</si>
  <si>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</si>
  <si>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</si>
  <si>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</si>
  <si>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</si>
  <si>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</si>
  <si>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</si>
  <si>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</si>
  <si>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</si>
  <si>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</si>
  <si>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</si>
  <si>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</si>
  <si>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</si>
  <si>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</si>
  <si>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</si>
  <si>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</si>
  <si>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</si>
  <si>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</si>
  <si>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</si>
  <si>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</si>
  <si>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</si>
  <si>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</si>
  <si>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</si>
  <si>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</si>
  <si>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</si>
  <si>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</si>
  <si>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</si>
  <si>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</si>
  <si>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</si>
  <si>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</si>
  <si>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</si>
  <si>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</si>
  <si>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</si>
  <si>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</si>
  <si>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</si>
  <si>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</si>
  <si>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</si>
  <si>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</si>
  <si>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</si>
  <si>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</si>
  <si>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</si>
  <si>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</si>
  <si>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</si>
  <si>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</si>
  <si>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</si>
  <si>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</si>
  <si>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</si>
  <si>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</si>
  <si>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</si>
  <si>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</si>
  <si>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</si>
  <si>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</si>
  <si>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</si>
  <si>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</si>
  <si>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</si>
  <si>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</si>
  <si>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</si>
  <si>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</si>
  <si>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</si>
  <si>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</si>
  <si>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</si>
  <si>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</si>
  <si>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</si>
  <si>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</si>
  <si>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</si>
  <si>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</si>
  <si>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</si>
  <si>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</si>
  <si>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</si>
  <si>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</si>
  <si>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</si>
  <si>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</si>
  <si>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</si>
  <si>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</si>
  <si>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</si>
  <si>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</si>
  <si>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</si>
  <si>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</si>
  <si>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</si>
  <si>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</si>
  <si>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</si>
  <si>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</si>
  <si>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</si>
  <si>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</si>
  <si>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</si>
  <si>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</si>
  <si>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</si>
  <si>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</si>
  <si>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</si>
  <si>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</si>
  <si>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</si>
  <si>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</si>
  <si>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</si>
  <si>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</si>
  <si>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</si>
  <si>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</si>
  <si>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</si>
  <si>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</si>
  <si>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</si>
  <si>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</si>
  <si>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</si>
  <si>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</si>
  <si>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</si>
  <si>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</si>
  <si>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</si>
  <si>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</si>
  <si>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</si>
  <si>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</si>
  <si>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</si>
  <si>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</si>
  <si>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</si>
  <si>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</si>
  <si>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</si>
  <si>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</si>
  <si>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</si>
  <si>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</si>
  <si>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</si>
  <si>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</si>
  <si>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</si>
  <si>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</si>
  <si>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</si>
  <si>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</si>
  <si>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</si>
  <si>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</si>
  <si>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</si>
  <si>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</si>
  <si>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</si>
  <si>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</si>
  <si>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</si>
  <si>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</si>
  <si>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</si>
  <si>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</si>
  <si>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</si>
  <si>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</si>
  <si>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</si>
  <si>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</si>
  <si>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</si>
  <si>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</si>
  <si>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</si>
  <si>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</si>
  <si>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</si>
  <si>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</si>
  <si>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</si>
  <si>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</si>
  <si>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</si>
  <si>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</si>
  <si>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</si>
  <si>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</si>
  <si>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</si>
  <si>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</si>
  <si>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</si>
  <si>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</si>
  <si>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</si>
  <si>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</si>
  <si>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</si>
  <si>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</si>
  <si>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</si>
  <si>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</si>
  <si>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</si>
  <si>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</si>
  <si>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</si>
  <si>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</si>
  <si>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</si>
  <si>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</si>
  <si>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</si>
  <si>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</si>
  <si>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</si>
  <si>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</si>
  <si>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</si>
  <si>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</si>
  <si>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</si>
  <si>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</si>
  <si>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</si>
  <si>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</si>
  <si>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</si>
  <si>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</si>
  <si>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</si>
  <si>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</si>
  <si>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</si>
  <si>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</si>
  <si>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</si>
  <si>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</si>
  <si>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</si>
  <si>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</si>
  <si>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</si>
  <si>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</si>
  <si>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</si>
  <si>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</si>
  <si>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</si>
  <si>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</si>
  <si>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</si>
  <si>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</si>
  <si>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</si>
  <si>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</si>
  <si>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</si>
  <si>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</si>
  <si>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</si>
  <si>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</si>
  <si>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</si>
  <si>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</si>
  <si>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</si>
  <si>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</si>
  <si>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</si>
  <si>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</si>
  <si>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</si>
  <si>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</si>
  <si>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</si>
  <si>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</si>
  <si>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</si>
  <si>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</si>
  <si>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</si>
  <si>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</si>
  <si>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</si>
  <si>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</si>
  <si>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</si>
  <si>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</si>
  <si>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</si>
  <si>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</si>
  <si>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</si>
  <si>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</si>
  <si>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</si>
  <si>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</si>
  <si>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</si>
  <si>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</si>
  <si>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</si>
  <si>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</si>
  <si>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</si>
  <si>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</si>
  <si>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</si>
  <si>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</si>
  <si>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</si>
  <si>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</si>
  <si>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</si>
  <si>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</si>
  <si>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</si>
  <si>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</si>
  <si>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</si>
  <si>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</si>
  <si>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</si>
  <si>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</si>
  <si>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</si>
  <si>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</si>
  <si>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</si>
  <si>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</si>
  <si>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</si>
  <si>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</si>
  <si>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</si>
  <si>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</si>
  <si>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</si>
  <si>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</si>
  <si>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</si>
  <si>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</si>
  <si>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</si>
  <si>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</si>
  <si>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</si>
  <si>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</si>
  <si>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</si>
  <si>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</si>
  <si>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</si>
  <si>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</si>
  <si>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</si>
  <si>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</si>
  <si>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</si>
  <si>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</si>
  <si>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</si>
  <si>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</si>
  <si>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</si>
  <si>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</si>
  <si>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</si>
  <si>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</si>
  <si>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</si>
  <si>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</si>
  <si>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</si>
  <si>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</si>
  <si>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</si>
  <si>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</si>
  <si>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</si>
  <si>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</si>
  <si>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</si>
  <si>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</si>
  <si>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</si>
  <si>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</si>
  <si>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</si>
  <si>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</si>
  <si>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</si>
  <si>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</si>
  <si>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</si>
  <si>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</si>
  <si>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</si>
  <si>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</si>
  <si>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</si>
  <si>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</si>
  <si>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</si>
  <si>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</si>
  <si>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</si>
  <si>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</si>
  <si>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</si>
  <si>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</si>
  <si>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</si>
  <si>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</si>
  <si>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</si>
  <si>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</si>
  <si>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</si>
  <si>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</si>
  <si>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</si>
  <si>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</si>
  <si>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</si>
  <si>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</si>
  <si>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</si>
  <si>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</si>
  <si>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</si>
  <si>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</si>
  <si>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</si>
  <si>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</si>
  <si>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</si>
  <si>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</si>
  <si>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</si>
  <si>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</si>
  <si>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</si>
  <si>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</si>
  <si>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</si>
  <si>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</si>
  <si>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</si>
  <si>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</si>
  <si>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</si>
  <si>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</si>
  <si>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</si>
  <si>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</si>
  <si>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</si>
  <si>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</si>
  <si>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</si>
  <si>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</si>
  <si>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</si>
  <si>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</si>
  <si>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</si>
  <si>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</si>
  <si>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</si>
  <si>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</si>
  <si>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</si>
  <si>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</si>
  <si>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</si>
  <si>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</si>
  <si>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</si>
  <si>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</si>
  <si>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</si>
  <si>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</si>
  <si>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</si>
  <si>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</si>
  <si>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</si>
  <si>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</si>
  <si>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</si>
  <si>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</si>
  <si>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</si>
  <si>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</si>
  <si>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</si>
  <si>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</si>
  <si>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</si>
  <si>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</si>
  <si>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</si>
  <si>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</si>
  <si>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</si>
  <si>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</si>
  <si>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</si>
  <si>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</si>
  <si>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</si>
  <si>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</si>
  <si>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</si>
  <si>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</si>
  <si>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</si>
  <si>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</si>
  <si>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</si>
  <si>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</si>
  <si>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</si>
  <si>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</si>
  <si>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</si>
  <si>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</si>
  <si>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</si>
  <si>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</si>
  <si>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</si>
  <si>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</si>
  <si>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</si>
  <si>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</si>
  <si>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</si>
  <si>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</si>
  <si>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</si>
  <si>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</si>
  <si>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</si>
  <si>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</si>
  <si>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</si>
  <si>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</si>
  <si>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</si>
  <si>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</si>
  <si>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</si>
  <si>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</si>
  <si>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</si>
  <si>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</si>
  <si>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</si>
  <si>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</si>
  <si>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</si>
  <si>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</si>
  <si>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</si>
  <si>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</si>
  <si>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</si>
  <si>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</si>
  <si>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</si>
  <si>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</si>
  <si>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</si>
  <si>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</si>
  <si>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</si>
  <si>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</si>
  <si>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</si>
  <si>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</si>
  <si>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</si>
  <si>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</si>
  <si>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</si>
  <si>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</si>
  <si>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</si>
  <si>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</si>
  <si>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</si>
  <si>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</si>
  <si>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</si>
  <si>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</si>
  <si>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</si>
  <si>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</si>
  <si>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</si>
  <si>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</si>
  <si>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</si>
  <si>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</si>
  <si>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</si>
  <si>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</si>
  <si>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</si>
  <si>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</si>
  <si>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</si>
  <si>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</si>
  <si>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</si>
  <si>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</si>
  <si>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</si>
  <si>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</si>
  <si>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</si>
  <si>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</si>
  <si>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</si>
  <si>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</si>
  <si>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</si>
  <si>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</si>
  <si>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</si>
  <si>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</si>
  <si>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</si>
  <si>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</si>
  <si>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</si>
  <si>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</si>
  <si>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</si>
  <si>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</si>
  <si>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</si>
  <si>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</si>
  <si>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</si>
  <si>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</si>
  <si>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</si>
  <si>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</si>
  <si>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</si>
  <si>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</si>
  <si>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</si>
  <si>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</si>
  <si>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</si>
  <si>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</si>
  <si>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</si>
  <si>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</si>
  <si>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</si>
  <si>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</si>
  <si>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</si>
  <si>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</si>
  <si>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</si>
  <si>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</si>
  <si>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</si>
  <si>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</si>
  <si>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</si>
  <si>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</si>
  <si>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</si>
  <si>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</si>
  <si>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</si>
  <si>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</si>
  <si>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</si>
  <si>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</si>
  <si>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</si>
  <si>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</si>
  <si>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</si>
  <si>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</si>
  <si>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</si>
  <si>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</si>
  <si>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</si>
  <si>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</si>
  <si>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</si>
  <si>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</si>
  <si>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</si>
  <si>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</si>
  <si>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</si>
  <si>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</si>
  <si>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</si>
  <si>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</si>
  <si>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</si>
  <si>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</si>
  <si>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</si>
  <si>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</si>
  <si>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</si>
  <si>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</si>
  <si>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</si>
  <si>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</si>
  <si>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</si>
  <si>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</si>
  <si>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</si>
  <si>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</si>
  <si>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</si>
  <si>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</si>
  <si>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</si>
  <si>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</si>
  <si>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</si>
  <si>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</si>
  <si>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</si>
  <si>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</si>
  <si>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</si>
  <si>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</si>
  <si>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</si>
  <si>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</si>
  <si>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</si>
  <si>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</si>
  <si>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</si>
  <si>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</si>
  <si>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</si>
  <si>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</si>
  <si>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</si>
  <si>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</si>
  <si>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</si>
  <si>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</si>
  <si>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</si>
  <si>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</si>
  <si>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</si>
  <si>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</si>
  <si>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</si>
  <si>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</si>
  <si>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</si>
  <si>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</si>
  <si>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</si>
  <si>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</si>
  <si>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</si>
  <si>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</si>
  <si>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</si>
  <si>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</si>
  <si>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</si>
  <si>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</si>
  <si>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</si>
  <si>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</si>
  <si>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</si>
  <si>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</si>
  <si>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</si>
  <si>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</si>
  <si>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</si>
  <si>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</si>
  <si>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</si>
  <si>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</si>
  <si>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</si>
  <si>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</si>
  <si>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</si>
  <si>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</si>
  <si>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</si>
  <si>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</si>
  <si>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</si>
  <si>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</si>
  <si>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</si>
  <si>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</si>
  <si>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</si>
  <si>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</si>
  <si>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</si>
  <si>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</si>
  <si>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</si>
  <si>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</si>
  <si>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</si>
  <si>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</si>
  <si>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</si>
  <si>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</si>
  <si>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</si>
  <si>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</si>
  <si>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</si>
  <si>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</si>
  <si>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</si>
  <si>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</si>
  <si>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</si>
  <si>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</si>
  <si>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</si>
  <si>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</si>
  <si>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</si>
  <si>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</si>
  <si>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</si>
  <si>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</si>
  <si>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</si>
  <si>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</si>
  <si>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</si>
  <si>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</si>
  <si>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</si>
  <si>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</si>
  <si>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</si>
  <si>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</si>
  <si>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</si>
  <si>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</si>
  <si>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</si>
  <si>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</si>
  <si>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</si>
  <si>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</si>
  <si>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</si>
  <si>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PCM-20251111-00001982</t>
  </si>
  <si>
    <t xml:space="preserve">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</si>
  <si>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</si>
  <si>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</si>
  <si>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</si>
  <si>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</si>
  <si>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</si>
  <si>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</si>
  <si>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</si>
  <si>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</si>
  <si>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</si>
  <si>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</si>
  <si>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PCM-20251111-00002015</t>
  </si>
  <si>
    <t>EM team moved ETA: 50 min</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</si>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</sst>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310.02041828703659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45972.968844212963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45972.968844212963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45972.968844212963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45972.968844212963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45972.968844212963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45972.968844212963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45972.968844212963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45972.968844212963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45972.968844212963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45972.968844212963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45972.968844212963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45972.968844212963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45972.968844212963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45972.968844212963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45972.968844212963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45972.968844212963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45972.968844212963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45972.968844212963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45972.968844212963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45972.968844212963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45972.968844212963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45972.968844212963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45972.968844212963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45972.968844212963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45972.968844212963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45972.968844212963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45972.968844212963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45972.968844212963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45972.968844212963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45972.968844212963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45972.968844212963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45972.968844212963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45972.968844212963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45972.968844212963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45972.968844212963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45972.968844212963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45972.968844212963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45972.968844212963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45972.968844212963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45972.968844212963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45972.968844212963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45972.968844212963</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45972.968844212963</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13DA6C40-CC38-4EE8-9DD0-FD9E9B33B33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147.96900625000126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0.18008263888623333</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45972.968844212963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45972.968844212963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45972.968844212963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45972.968844212963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45972.968844212963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45972.968844212963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45972.968844212963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45972.968844212963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45972.968844212963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45972.968844212963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45972.968844212963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45972.968844212963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45972.968844212963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45972.968844212963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45972.968844212963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45972.968844212963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45972.968844212963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45972.968844212963</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45972.968844212963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45972.968844212963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45972.968844212963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45972.968844212963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45972.968844212963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45972.968844212963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45972.968844212963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45972.968844212963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45972.968844212963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45972.968844212963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45972.968844212963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45972.968844212963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45972.968844212963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45972.968844212963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45972.968844212963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45972.968844212963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45972.968844212963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45972.968844212963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45972.968844212963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45972.968844212963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45972.968844212963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45972.968844212963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45972.968844212963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45972.968844212963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45972.968844212963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45972.968844212963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45972.968844212963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45972.968844212963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45972.968844212963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45972.968844212963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45972.968844212963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45972.968844212963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45972.968844212963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45972.968844212963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45972.968844212963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45972.968844212963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45972.968844212963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45972.968844212963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45972.968844212963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45972.968844212963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45972.968844212963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45972.968844212963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45972.968844212963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45972.968844212963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45972.968844212963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45972.968844212963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45972.968844212963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45972.968844212963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45972.968844212963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45972.968844212963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45972.968844212963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45972.968844212963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45972.968844212963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45972.968844212963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45972.968844212963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45972.968844212963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45972.968844212963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45972.968844212963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45972.968844212963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45972.968844212963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45972.968844212963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45972.968844212963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45972.968844212963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45972.968844212963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45972.968844212963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45972.968844212963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45972.968844212963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45972.968844212963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45972.968844212963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45972.968844212963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45972.968844212963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45972.968844212963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45972.968844212963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45972.968844212963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45972.968844212963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45972.968844212963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45972.968844212963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45972.968844212963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45972.968844212963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45972.968844212963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45972.968844212963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45972.968844212963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45972.968844212963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45972.968844212963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45972.968844212963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45972.968844212963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45972.968844212963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45972.968844212963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45972.968844212963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45972.968844212963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45972.968844212963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45972.968844212963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45972.968844212963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45972.968844212963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45972.968844212963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45972.968844212963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45972.968844212963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45972.968844212963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45972.968844212963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45972.968844212963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45972.968844212963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45972.968844212963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45972.968844212963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45972.968844212963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45972.968844212963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45972.968844212963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45972.968844212963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45972.968844212963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45972.968844212963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45972.968844212963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45972.968844212963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45972.968844212963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45972.968844212963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45972.968844212963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45972.968844212963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45972.968844212963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45972.968844212963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45972.968844212963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45972.968844212963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45972.968844212963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45972.968844212963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45972.968844212963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45972.968844212963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45972.968844212963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45972.968844212963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45972.968844212963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45972.968844212963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45972.968844212963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45972.968844212963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45972.968844212963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45972.968844212963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45972.968844212963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45972.968844212963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45972.968844212963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45972.968844212963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45972.968844212963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45972.968844212963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45972.968844212963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45972.968844212963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45972.968844212963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45972.968844212963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45972.968844212963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45972.968844212963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45972.968844212963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45972.968844212963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45972.968844212963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45972.968844212963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45972.968844212963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45972.968844212963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45972.968844212963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45972.968844212963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45972.968844212963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45972.968844212963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45972.968844212963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45972.968844212963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45972.968844212963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45972.968844212963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45972.968844212963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45972.968844212963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45972.968844212963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45972.968844212963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45972.968844212963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45972.968844212963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45972.968844212963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45972.968844212963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45972.968844212963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45972.968844212963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45972.968844212963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45972.968844212963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45972.968844212963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45972.968844212963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45972.968844212963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45972.968844212963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45972.968844212963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45972.968844212963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45972.968844212963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45972.968844212963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45972.968844212963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45972.968844212963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45972.968844212963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45972.968844212963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45972.968844212963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45972.968844212963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45972.968844212963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45972.968844212963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45972.968844212963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45972.968844212963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45972.968844212963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45972.968844212963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45972.968844212963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45972.968844212963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45972.968844212963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45972.968844212963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45972.968844212963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45972.968844212963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45972.968844212963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45972.968844212963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45972.968844212963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45972.968844212963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45972.968844212963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45972.968844212963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45972.968844212963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45972.968844212963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45972.968844212963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45972.968844212963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45972.968844212963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45972.968844212963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45972.968844212963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45972.968844212963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45972.968844212963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45972.968844212963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45972.968844212963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45972.968844212963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45972.968844212963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45972.968844212963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45972.968844212963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45972.968844212963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45972.968844212963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45972.968844212963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45972.968844212963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45972.968844212963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45972.968844212963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45972.968844212963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45972.968844212963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45972.968844212963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45972.968844212963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45972.968844212963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45972.968844212963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45972.968844212963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45972.968844212963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45972.968844212963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45972.968844212963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45972.968844212963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45972.968844212963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45972.968844212963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45972.968844212963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45972.968844212963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45972.968844212963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45972.968844212963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45972.968844212963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45972.968844212963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45972.968844212963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45972.968844212963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45972.968844212963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45972.968844212963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45972.968844212963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45972.968844212963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45972.968844212963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45972.968844212963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45972.968844212963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45972.968844212963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45972.968844212963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45972.968844212963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45972.968844212963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45972.968844212963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45972.968844212963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45972.968844212963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45972.968844212963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45972.968844212963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45972.968844212963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45972.968844212963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45972.968844212963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45972.968844212963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45972.968844212963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45972.968844212963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45972.968844212963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45972.968844212963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45972.968844212963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45972.968844212963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45972.968844212963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45972.968844212963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45972.968844212963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45972.968844212963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45972.968844212963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45972.968844212963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45972.968844212963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45972.968844212963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45972.968844212963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45972.968844212963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45972.968844212963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45972.968844212963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45972.968844212963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45972.968844212963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45972.968844212963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45972.968844212963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45972.968844212963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45972.968844212963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45972.968844212963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45972.968844212963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45972.968844212963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45972.968844212963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45972.968844212963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45972.968844212963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45972.968844212963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45972.968844212963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45972.968844212963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45972.968844212963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45972.968844212963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45972.968844212963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45972.968844212963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45972.968844212963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45972.968844212963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45972.968844212963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45972.968844212963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45972.968844212963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45972.968844212963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45972.968844212963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45972.968844212963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45972.968844212963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45972.968844212963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45972.968844212963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45972.968844212963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45972.968844212963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45972.968844212963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45972.968844212963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45972.968844212963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45972.968844212963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45972.968844212963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45972.968844212963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45972.968844212963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45972.968844212963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45972.968844212963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45972.968844212963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45972.968844212963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45972.968844212963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45972.968844212963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45972.968844212963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45972.968844212963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45972.968844212963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45972.968844212963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45972.968844212963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45972.968844212963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45972.968844212963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45972.968844212963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45972.968844212963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45972.968844212963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45972.968844212963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45972.968844212963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45972.968844212963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45972.968844212963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45972.968844212963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45972.968844212963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45972.968844212963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45972.968844212963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45972.968844212963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45972.968844212963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45972.968844212963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45972.968844212963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45972.968844212963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45972.968844212963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45972.968844212963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45972.968844212963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45972.968844212963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45972.968844212963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45972.968844212963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45972.968844212963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45972.968844212963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45972.968844212963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45972.968844212963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45972.968844212963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45972.968844212963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45972.968844212963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45972.968844212963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45972.968844212963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45972.968844212963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45972.968844212963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45972.968844212963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45972.968844212963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45972.968844212963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45972.968844212963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45972.968844212963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45972.968844212963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45972.968844212963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45972.968844212963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45972.968844212963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45972.968844212963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45972.968844212963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45972.968844212963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45972.968844212963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45972.968844212963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45972.968844212963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45972.968844212963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45972.968844212963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45972.968844212963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45972.968844212963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45972.968844212963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45972.968844212963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45972.968844212963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45972.968844212963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45972.968844212963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45972.968844212963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45972.968844212963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45972.968844212963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45972.968844212963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45972.968844212963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45972.968844212963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45972.968844212963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45972.968844212963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45972.968844212963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45972.968844212963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45972.968844212963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45972.968844212963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45972.968844212963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45972.968844212963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45972.968844212963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45972.968844212963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45972.968844212963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45972.968844212963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45972.968844212963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45972.968844212963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45972.968844212963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45972.968844212963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45972.968844212963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45972.968844212963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45972.968844212963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45972.968844212963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45972.968844212963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45972.968844212963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45972.968844212963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45972.968844212963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45972.968844212963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45972.968844212963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45972.968844212963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45972.968844212963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45972.968844212963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45972.968844212963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45972.968844212963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45972.968844212963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45972.968844212963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45972.968844212963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45972.968844212963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45972.968844212963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45972.968844212963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45972.968844212963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45972.968844212963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45972.968844212963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45972.968844212963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45972.968844212963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45972.968844212963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45972.968844212963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45972.968844212963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45972.968844212963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45972.968844212963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45972.968844212963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45972.968844212963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45972.968844212963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45972.968844212963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45972.968844212963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45972.968844212963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45972.968844212963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45972.968844212963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45972.968844212963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45972.968844212963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45972.968844212963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45972.968844212963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45972.968844212963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45972.968844212963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45972.968844212963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45972.968844212963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45972.968844212963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45972.968844212963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45972.968844212963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45972.968844212963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45972.968844212963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45972.968844212963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45972.968844212963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45972.968844212963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45972.968844212963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45972.968844212963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45972.968844212963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45972.968844212963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45972.968844212963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45972.968844212963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45972.968844212963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45972.968844212963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45972.968844212963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45972.968844212963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45972.968844212963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45972.968844212963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45972.968844212963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45972.968844212963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45972.968844212963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45972.968844212963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45972.968844212963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45972.968844212963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45972.968844212963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45972.968844212963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45972.968844212963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45972.968844212963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45972.968844212963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45972.968844212963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45972.968844212963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45972.968844212963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45972.968844212963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45972.968844212963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45972.968844212963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45972.968844212963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45972.968844212963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45972.968844212963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45972.968844212963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45972.968844212963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45972.968844212963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45972.968844212963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45972.968844212963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45972.968844212963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45972.968844212963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45972.968844212963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45972.968844212963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45972.968844212963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45972.968844212963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45972.968844212963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45972.968844212963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45972.968844212963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45972.968844212963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45972.968844212963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45972.968844212963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45972.968844212963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45972.968844212963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45972.968844212963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45972.968844212963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45972.968844212963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45972.968844212963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45972.968844212963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45972.968844212963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45972.968844212963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45972.968844212963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45972.968844212963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45972.968844212963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45972.968844212963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45972.968844212963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45972.968844212963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45972.968844212963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45972.968844212963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45972.968844212963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45972.968844212963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45972.968844212963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45972.968844212963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45972.968844212963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45972.968844212963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45972.968844212963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45972.968844212963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45972.968844212963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45972.968844212963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45972.968844212963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45972.968844212963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45972.968844212963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45972.968844212963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45972.968844212963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45972.968844212963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45972.968844212963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45972.968844212963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45972.968844212963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45972.968844212963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45972.968844212963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45972.968844212963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45972.968844212963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45972.968844212963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45972.968844212963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45972.968844212963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45972.968844212963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45972.968844212963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45972.968844212963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45972.968844212963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45972.968844212963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45972.968844212963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45972.968844212963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45972.968844212963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45972.968844212963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45972.968844212963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45972.968844212963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45972.968844212963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45972.968844212963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45972.968844212963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45972.968844212963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45972.968844212963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45972.968844212963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45972.968844212963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45972.968844212963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45972.968844212963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45972.968844212963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45972.968844212963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45972.968844212963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45972.968844212963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45972.968844212963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45972.968844212963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45972.968844212963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45972.968844212963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45972.968844212963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45972.968844212963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45972.968844212963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45972.968844212963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45972.968844212963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45972.968844212963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45972.968844212963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45972.968844212963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45972.968844212963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45972.968844212963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45972.968844212963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45972.968844212963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45972.968844212963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45972.968844212963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45972.968844212963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45972.968844212963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45972.968844212963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45972.968844212963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45972.968844212963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45972.968844212963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45972.968844212963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45972.968844212963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45972.968844212963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45972.968844212963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45972.968844212963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45972.968844212963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45972.968844212963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45972.968844212963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45972.968844212963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45972.968844212963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45972.968844212963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45972.968844212963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45972.968844212963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45972.968844212963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45972.968844212963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45972.968844212963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45972.968844212963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45972.968844212963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45972.968844212963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45972.968844212963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45972.968844212963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45972.968844212963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45972.968844212963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45972.968844212963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45972.968844212963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45972.968844212963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45972.968844212963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45972.968844212963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45972.968844212963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45972.968844212963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45972.968844212963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45972.968844212963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45972.968844212963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45972.968844212963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45972.968844212963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45972.968844212963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45972.968844212963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45972.968844212963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45972.968844212963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45972.968844212963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45972.968844212963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45972.968844212963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45972.968844212963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45972.968844212963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45972.968844212963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45972.968844212963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45972.968844212963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45972.968844212963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45972.968844212963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45972.968844212963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45972.968844212963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45972.968844212963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45972.968844212963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45972.968844212963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45972.968844212963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45972.968844212963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45972.968844212963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45972.968844212963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45972.968844212963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45972.968844212963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45972.968844212963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45972.968844212963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45972.968844212963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45972.968844212963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45972.968844212963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45972.968844212963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45972.968844212963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45972.968844212963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45972.968844212963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45972.968844212963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45972.968844212963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45972.968844212963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45972.968844212963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45972.968844212963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45972.968844212963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45972.968844212963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45972.968844212963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45972.968844212963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45972.968844212963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45972.968844212963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45972.968844212963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45972.968844212963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45972.968844212963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45972.968844212963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45972.968844212963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45972.968844212963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45972.968844212963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45972.968844212963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45972.968844212963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45972.968844212963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45972.968844212963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45972.968844212963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45972.968844212963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45972.968844212963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45972.968844212963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45972.968844212963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45972.968844212963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45972.968844212963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45972.968844212963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45972.968844212963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45972.968844212963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45972.968844212963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45972.968844212963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45972.968844212963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45972.968844212963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45972.968844212963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45972.968844212963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45972.968844212963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45972.968844212963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45972.968844212963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45972.968844212963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45972.968844212963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45972.968844212963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45972.968844212963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45972.968844212963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45972.968844212963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45972.968844212963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45972.968844212963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45972.968844212963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45972.968844212963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45972.968844212963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45972.968844212963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45972.968844212963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45972.968844212963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45972.968844212963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45972.968844212963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45972.968844212963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45972.968844212963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45972.968844212963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45972.968844212963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45972.968844212963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45972.968844212963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45972.968844212963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45972.968844212963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45972.968844212963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45972.968844212963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45972.968844212963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45972.968844212963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45972.968844212963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45972.968844212963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45972.968844212963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45972.968844212963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45972.968844212963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45972.968844212963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45972.968844212963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45972.968844212963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45972.968844212963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45972.968844212963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45972.968844212963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45972.968844212963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45972.968844212963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45972.968844212963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45972.968844212963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45972.968844212963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45972.968844212963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45972.968844212963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45972.968844212963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45972.968844212963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45972.968844212963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45972.968844212963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45972.968844212963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45972.968844212963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45972.968844212963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45972.968844212963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45972.968844212963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45972.968844212963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45972.968844212963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45972.968844212963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45972.968844212963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45972.968844212963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45972.968844212963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45972.968844212963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45972.968844212963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45972.968844212963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45972.968844212963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45972.968844212963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45972.968844212963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45972.968844212963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45972.968844212963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45972.968844212963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45972.968844212963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45972.968844212963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45972.968844212963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45972.968844212963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45972.968844212963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45972.968844212963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45972.968844212963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45972.968844212963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45972.968844212963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45972.968844212963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45972.968844212963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45972.968844212963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45972.968844212963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45972.968844212963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45972.968844212963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45972.968844212963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45972.968844212963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45972.968844212963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45972.968844212963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45972.968844212963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45972.968844212963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45972.968844212963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45972.968844212963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45972.968844212963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45972.968844212963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45972.968844212963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45972.968844212963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45972.968844212963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45972.968844212963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45972.968844212963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45972.968844212963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45972.968844212963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45972.968844212963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45972.968844212963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45972.968844212963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45972.968844212963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45972.968844212963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45972.968844212963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45972.968844212963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45972.968844212963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45972.968844212963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45972.968844212963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45972.968844212963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45972.968844212963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45972.968844212963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45972.968844212963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45972.968844212963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45972.968844212963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45972.968844212963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45972.968844212963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45972.968844212963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45972.968844212963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45972.968844212963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45972.968844212963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45972.968844212963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45972.968844212963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45972.968844212963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45972.968844212963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45972.968844212963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45972.968844212963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45972.968844212963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45972.968844212963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45972.968844212963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45972.968844212963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45972.968844212963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45972.968844212963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45972.968844212963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45972.968844212963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45972.968844212963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45972.968844212963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45972.968844212963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45972.968844212963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45972.968844212963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45972.968844212963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45972.968844212963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45972.968844212963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45972.968844212963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45972.968844212963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45972.968844212963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45972.968844212963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45972.968844212963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45972.968844212963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45972.968844212963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45972.968844212963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45972.968844212963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45972.968844212963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45972.968844212963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45972.968844212963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45972.968844212963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45972.968844212963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45972.968844212963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45972.968844212963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45972.968844212963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45972.968844212963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45972.968844212963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45972.968844212963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45972.968844212963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45972.968844212963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45972.968844212963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45972.968844212963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45972.968844212963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45972.968844212963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45972.968844212963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45972.968844212963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45972.968844212963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45972.968844212963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45972.968844212963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45972.968844212963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45972.968844212963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45972.968844212963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45972.968844212963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45972.968844212963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45972.968844212963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45972.968844212963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45972.968844212963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45972.968844212963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45972.968844212963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45972.968844212963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45972.968844212963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45972.968844212963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45972.968844212963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45972.968844212963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45972.968844212963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45972.968844212963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45972.968844212963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45972.968844212963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45972.968844212963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45972.968844212963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45972.968844212963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45972.968844212963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45972.968844212963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45972.968844212963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45972.968844212963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45972.968844212963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45972.968844212963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45972.968844212963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45972.968844212963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45972.968844212963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45972.968844212963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45972.968844212963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45972.968844212963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45972.968844212963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45972.968844212963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45972.968844212963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45972.968844212963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45972.968844212963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45972.968844212963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45972.968844212963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45972.968844212963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45972.968844212963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45972.968844212963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45972.968844212963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45972.968844212963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45972.968844212963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45972.968844212963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45972.968844212963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45972.968844212963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45972.968844212963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45972.968844212963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45972.968844212963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45972.968844212963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45972.968844212963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45972.968844212963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45972.968844212963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45972.968844212963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45972.968844212963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45972.968844212963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45972.968844212963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45972.968844212963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45972.968844212963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45972.968844212963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45972.968844212963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45972.968844212963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45972.968844212963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45972.968844212963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45972.968844212963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45972.968844212963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45972.968844212963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45972.968844212963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45972.968844212963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45972.968844212963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45972.968844212963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45972.968844212963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45972.968844212963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45972.968844212963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45972.968844212963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45972.968844212963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45972.968844212963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45972.968844212963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45972.968844212963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45972.968844212963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45972.968844212963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45972.968844212963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45972.968844212963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45972.968844212963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45972.968844212963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45972.968844212963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45972.968844212963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45972.968844212963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45972.968844212963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45972.968844212963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45972.968844212963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45972.968844212963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45972.968844212963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45972.968844212963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45972.968844212963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45972.968844212963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45972.968844212963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45972.968844212963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45972.968844212963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45972.968844212963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45972.968844212963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45972.968844212963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45972.968844212963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45972.968844212963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45972.968844212963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45972.968844212963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45972.968844212963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45972.968844212963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45972.968844212963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45972.968844212963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45972.968844212963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45972.968844212963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45972.968844212963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45972.968844212963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45972.968844212963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45972.968844212963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45972.968844212963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45972.968844212963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45972.968844212963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45972.968844212963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45972.968844212963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45972.968844212963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45972.968844212963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45972.968844212963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45972.968844212963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45972.968844212963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45972.968844212963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45972.968844212963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45972.968844212963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45972.968844212963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45972.968844212963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45972.968844212963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45972.968844212963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45972.968844212963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45972.968844212963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45972.968844212963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45972.968844212963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45972.968844212963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45972.968844212963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45972.968844212963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45972.968844212963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45972.968844212963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45972.968844212963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45972.968844212963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45972.968844212963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45972.968844212963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45972.968844212963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45972.968844212963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45972.968844212963</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269.48812662036653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37102</v>
      </c>
      <c r="E3" s="95" t="s">
        <v>39021</v>
      </c>
      <c r="F3" s="96">
        <v>45972.910416666666</v>
      </c>
      <c r="G3" s="97">
        <f ca="1">IFERROR(NOW()-F3,"")</f>
        <v>5.8427546297025401E-2</v>
      </c>
      <c r="H3" s="96">
        <v>45972.905138888891</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45972.968844212963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45972.968844212963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45972.968844212963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45972.968844212963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45972.968844212963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45972.968844212963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45972.968844212963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45972.968844212963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45972.968844212963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45972.968844212963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45972.968844212963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45972.968844212963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45972.968844212963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45972.968844212963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45972.968844212963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45972.968844212963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45972.968844212963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45972.968844212963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45972.968844212963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45972.968844212963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45972.968844212963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45972.968844212963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45972.968844212963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45972.968844212963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45972.968844212963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45972.968844212963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45972.968844212963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45972.968844212963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45972.968844212963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45972.968844212963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45972.968844212963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45972.968844212963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45972.968844212963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45972.968844212963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45972.968844212963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45972.968844212963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45972.968844212963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45972.968844212963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45972.968844212963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45972.968844212963</v>
      </c>
      <c r="H43" s="96"/>
      <c r="I43" s="135" t="str">
        <f>IFERROR(VLOOKUP(D43,DB!A:F,6,0),"")</f>
        <v/>
      </c>
      <c r="J43" s="135" t="str">
        <f>IFERROR(VLOOKUP(D43,DB!A:G,7,0),"")</f>
        <v/>
      </c>
      <c r="K43" s="98"/>
      <c r="L43" s="92" t="str">
        <f>IFERROR(VLOOKUP(D43,DB!A:I,9,0),"")</f>
        <v/>
      </c>
    </row>
    <row r="44" spans="1:12" ht="15" customHeight="1">
      <c r="A44" s="149"/>
      <c r="B44" s="149" t="str">
        <f>IFERROR(VLOOKUP(D44,DB!A:K,11,0),"")</f>
        <v/>
      </c>
      <c r="C44" s="150"/>
      <c r="D44" s="151"/>
      <c r="E44" s="152"/>
      <c r="F44" s="153"/>
      <c r="G44" s="97">
        <f ca="1">IFERROR(NOW()-F44,"")</f>
        <v>45972.968844212963</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45972.968844212963</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45972.968844212963</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45972.968844212963</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45972.968844212963</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45972.968844212963</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45972.968844212963</v>
      </c>
      <c r="H50" s="153"/>
      <c r="I50" s="149" t="str">
        <f>IFERROR(VLOOKUP(D50,DB!A:F,6,0),"")</f>
        <v/>
      </c>
      <c r="J50" s="149" t="str">
        <f>IFERROR(VLOOKUP(D50,DB!A:G,7,0),"")</f>
        <v/>
      </c>
      <c r="K50" s="154"/>
      <c r="L50" s="151" t="str">
        <f>IFERROR(VLOOKUP(D50,DB!A:I,9,0),"")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2"/>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81.136784027774411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46.779966898146085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1" ca="1" si="1">IFERROR(NOW()-F4,"")</f>
        <v>24.307733101850317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0.23092754629760748</v>
      </c>
      <c r="H6" s="125">
        <v>45972.721944444442</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1</v>
      </c>
      <c r="D7" s="124" t="s">
        <v>34159</v>
      </c>
      <c r="E7" s="124" t="s">
        <v>39021</v>
      </c>
      <c r="F7" s="125">
        <v>45972.937754629631</v>
      </c>
      <c r="G7" s="126">
        <f t="shared" ca="1" si="1"/>
        <v>3.1089583331777249E-2</v>
      </c>
      <c r="H7" s="125">
        <v>45972.931863425925</v>
      </c>
      <c r="I7" s="124" t="str">
        <f>IFERROR(VLOOKUP(D7,DB!A:F,6,0),"")</f>
        <v>SCECO</v>
      </c>
      <c r="J7" s="124" t="str">
        <f>IFERROR(VLOOKUP(D7,DB!A:G,7,0),"")</f>
        <v>Vandalized</v>
      </c>
      <c r="K7" s="124" t="s">
        <v>39122</v>
      </c>
      <c r="L7" s="124" t="str">
        <f>IFERROR(VLOOKUP(D7,DB!A:I,9,0),"")</f>
        <v>Latis</v>
      </c>
    </row>
    <row r="8" spans="1:13">
      <c r="A8" s="124"/>
      <c r="B8" s="124" t="str">
        <f>IFERROR(VLOOKUP(D8,DB!A:K,11,0),"")</f>
        <v/>
      </c>
      <c r="C8" s="124"/>
      <c r="D8" s="124"/>
      <c r="E8" s="124"/>
      <c r="F8" s="125"/>
      <c r="G8" s="126">
        <f t="shared" ca="1" si="1"/>
        <v>45972.968844212963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45972.968844212963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45972.968844212963</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45972.968844212963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45972.968844212963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45972.968844212963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45972.968844212963</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4"/>
      <c r="G15" s="126">
        <f t="shared" ca="1" si="1"/>
        <v>45972.968844212963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45972.968844212963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45972.968844212963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45972.968844212963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45972.968844212963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45972.968844212963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45972.968844212963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45972.968844212963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45972.968844212963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45972.968844212963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45972.968844212963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45972.968844212963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45972.968844212963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45972.968844212963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45972.968844212963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45972.968844212963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45972.968844212963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ref="G32:G95" ca="1" si="2">IFERROR(NOW()-F32,"")</f>
        <v>45972.968844212963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45972.968844212963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45972.968844212963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45972.968844212963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45972.968844212963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45972.968844212963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45972.968844212963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45972.968844212963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45972.968844212963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45972.968844212963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45972.968844212963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45972.968844212963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45972.968844212963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45972.968844212963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45972.968844212963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45972.968844212963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45972.968844212963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45972.968844212963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45972.968844212963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45972.968844212963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45972.968844212963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45972.968844212963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45972.968844212963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45972.968844212963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45972.968844212963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45972.968844212963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45972.968844212963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45972.968844212963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45972.968844212963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45972.968844212963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45972.968844212963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45972.968844212963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45972.968844212963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45972.968844212963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45972.968844212963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45972.968844212963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45972.968844212963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45972.968844212963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45972.968844212963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45972.968844212963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45972.968844212963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45972.968844212963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45972.968844212963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45972.968844212963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45972.968844212963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45972.968844212963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45972.968844212963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45972.968844212963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45972.968844212963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45972.968844212963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45972.968844212963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45972.968844212963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45972.968844212963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45972.968844212963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45972.968844212963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45972.968844212963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45972.968844212963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45972.968844212963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45972.968844212963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45972.968844212963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45972.968844212963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45972.968844212963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45972.968844212963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45972.968844212963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3">IFERROR(NOW()-F96,"")</f>
        <v>45972.968844212963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45972.968844212963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45972.968844212963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45972.968844212963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45972.968844212963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45972.968844212963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45972.968844212963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45972.968844212963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45972.968844212963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45972.968844212963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45972.968844212963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45972.968844212963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45972.968844212963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45972.968844212963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45972.968844212963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45972.968844212963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45972.968844212963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45972.968844212963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45972.968844212963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45972.968844212963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45972.968844212963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45972.968844212963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45972.968844212963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45972.968844212963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45972.968844212963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45972.968844212963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45972.968844212963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45972.968844212963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45972.968844212963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45972.968844212963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45972.968844212963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45972.968844212963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45972.968844212963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45972.968844212963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45972.968844212963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45972.968844212963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45972.968844212963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45972.968844212963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45972.968844212963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45972.968844212963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45972.968844212963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45972.968844212963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45972.968844212963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45972.968844212963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45972.968844212963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45972.968844212963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45972.968844212963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45972.968844212963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45972.968844212963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45972.968844212963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45972.968844212963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45972.968844212963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45972.968844212963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45972.968844212963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45972.968844212963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45972.968844212963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45972.968844212963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45972.968844212963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45972.968844212963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45972.968844212963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45972.968844212963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45972.968844212963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45972.968844212963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45972.968844212963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4">IFERROR(NOW()-F160,"")</f>
        <v>45972.968844212963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45972.968844212963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45972.968844212963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45972.968844212963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45972.968844212963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45972.968844212963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45972.968844212963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45972.968844212963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45972.968844212963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45972.968844212963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45972.968844212963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45972.968844212963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45972.968844212963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45972.968844212963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45972.968844212963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45972.968844212963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45972.968844212963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45972.968844212963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45972.968844212963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45972.968844212963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45972.968844212963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45972.968844212963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45972.968844212963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45972.968844212963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45972.968844212963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45972.968844212963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45972.968844212963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45972.968844212963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45972.968844212963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45972.968844212963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45972.968844212963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45972.968844212963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45972.968844212963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45972.968844212963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45972.968844212963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45972.968844212963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45972.968844212963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45972.968844212963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45972.968844212963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45972.968844212963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45972.968844212963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45972.968844212963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45972.968844212963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45972.968844212963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45972.968844212963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45972.968844212963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45972.968844212963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45972.968844212963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45972.968844212963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45972.968844212963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45972.968844212963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45972.968844212963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45972.968844212963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45972.968844212963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45972.968844212963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45972.968844212963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45972.968844212963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45972.968844212963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45972.968844212963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45972.968844212963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45972.968844212963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45972.968844212963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45972.968844212963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45972.968844212963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ref="G224:G287" ca="1" si="5">IFERROR(NOW()-F224,"")</f>
        <v>45972.968844212963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45972.968844212963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45972.968844212963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45972.968844212963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45972.968844212963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45972.968844212963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45972.968844212963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45972.968844212963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45972.968844212963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45972.968844212963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45972.968844212963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45972.968844212963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45972.968844212963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45972.968844212963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45972.968844212963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45972.968844212963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45972.968844212963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45972.968844212963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45972.968844212963</v>
      </c>
      <c r="H242" s="124"/>
      <c r="I242" s="124" t="str">
        <f>IFERROR(VLOOKUP(D242,DB!A:F,6,0),"")</f>
        <v/>
      </c>
      <c r="J242" s="124" t="str">
        <f>IFERROR(VLOOKUP(D242,DB!A:G,7,0),"")</f>
        <v/>
      </c>
      <c r="K242" s="124"/>
      <c r="L242" s="124" t="str">
        <f>IFERROR(VLOOKUP(D242,DB!A:I,9,0),"")</f>
        <v/>
      </c>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37249</v>
      </c>
      <c r="E2" s="124" t="s">
        <v>39021</v>
      </c>
      <c r="F2" s="143">
        <v>45972.832800925928</v>
      </c>
      <c r="G2" s="105">
        <f t="shared" ref="G2:G64" ca="1" si="0">IFERROR(NOW()-F2,"-")</f>
        <v>0.13604328703513602</v>
      </c>
      <c r="H2" s="143">
        <v>45972.827187499999</v>
      </c>
      <c r="I2" s="141" t="str">
        <f>IFERROR(VLOOKUP(D2,DB!A:F,6,0),"")</f>
        <v>Generator-SG</v>
      </c>
      <c r="J2" s="141" t="str">
        <f>IFERROR(VLOOKUP(D2,DB!A:G,7,0),"")</f>
        <v>Vandalized</v>
      </c>
      <c r="K2" s="144" t="s">
        <v>39124</v>
      </c>
      <c r="L2" s="145" t="str">
        <f>IFERROR(VLOOKUP(D2,DB!A:I,9,0),"")</f>
        <v>Latis</v>
      </c>
    </row>
    <row r="3" spans="1:16382" ht="31.5" customHeight="1">
      <c r="A3" s="140"/>
      <c r="B3" s="141" t="str">
        <f>IFERROR(VLOOKUP(D3,DB!A:K,11,0),"")</f>
        <v/>
      </c>
      <c r="C3" s="142"/>
      <c r="D3" s="141"/>
      <c r="E3" s="124"/>
      <c r="F3" s="143"/>
      <c r="G3" s="105">
        <f t="shared" ca="1" si="0"/>
        <v>45972.968844212963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45972.968844212963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45972.968844212963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45972.968844212963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45972.968844212963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45972.968844212963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45972.968844212963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45972.968844212963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45972.968844212963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45972.968844212963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45972.968844212963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45972.968844212963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45972.968844212963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45972.968844212963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45972.968844212963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45972.968844212963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45972.968844212963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45972.968844212963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45972.968844212963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45972.968844212963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45972.968844212963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45972.968844212963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45972.968844212963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45972.968844212963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45972.968844212963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45972.968844212963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45972.968844212963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45972.968844212963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45972.968844212963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45972.968844212963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45972.968844212963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45972.968844212963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45972.968844212963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45972.968844212963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45972.968844212963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45972.968844212963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45972.968844212963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45972.968844212963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45972.968844212963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45972.968844212963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45972.968844212963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45972.968844212963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45972.968844212963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45972.968844212963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45972.968844212963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45972.968844212963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45972.968844212963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45972.968844212963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45972.968844212963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45972.968844212963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45972.968844212963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45972.968844212963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45972.968844212963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45972.968844212963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45972.968844212963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45972.968844212963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45972.968844212963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45972.968844212963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45972.968844212963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45972.968844212963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45972.968844212963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45972.968844212963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45972.968844212963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45972.968844212963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45972.968844212963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45972.968844212963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45972.968844212963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45972.968844212963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45972.968844212963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45972.968844212963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45972.968844212963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45972.968844212963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45972.968844212963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45972.968844212963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45972.968844212963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45972.968844212963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45972.968844212963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45972.968844212963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45972.968844212963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45972.968844212963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45972.968844212963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45972.968844212963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45972.968844212963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45972.968844212963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45972.968844212963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45972.968844212963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45972.968844212963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45972.968844212963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45972.968844212963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45972.968844212963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45972.968844212963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45972.968844212963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45972.968844212963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45972.968844212963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45972.968844212963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45972.968844212963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45972.968844212963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45972.968844212963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45972.968844212963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45972.968844212963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45972.968844212963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45972.968844212963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45972.968844212963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45972.968844212963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45972.968844212963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45972.968844212963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45972.968844212963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45972.968844212963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45972.968844212963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45972.968844212963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45972.968844212963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45972.968844212963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45972.968844212963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45972.968844212963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45972.968844212963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45972.968844212963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45972.968844212963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45972.968844212963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45972.968844212963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45972.968844212963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45972.968844212963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45972.968844212963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45972.968844212963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45972.968844212963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45972.968844212963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45972.968844212963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45972.968844212963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45972.968844212963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45972.968844212963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45972.968844212963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45972.968844212963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45972.968844212963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45972.968844212963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45972.968844212963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45972.968844212963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45972.968844212963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45972.968844212963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45972.968844212963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45972.968844212963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45972.968844212963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45972.968844212963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45972.968844212963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45972.968844212963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45972.968844212963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45972.968844212963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45972.968844212963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45972.968844212963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45972.968844212963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45972.968844212963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45972.968844212963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45972.968844212963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45972.968844212963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45972.968844212963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45972.968844212963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45972.968844212963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45972.968844212963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45972.968844212963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45972.968844212963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45972.968844212963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45972.968844212963</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2025-11-11T20:17:12Z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