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223" documentId="120_S{2AC9BD13-BADA-5192-A53E-5A8FF88502F6}" xr6:coauthVersionLast="47" xr6:coauthVersionMax="47" xr10:uidLastSave="{BAAD347D-2949-4BA3-86AE-F26ADFAC77B7}"/>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D4" i="3"/>
  <c r="B5" i="2"/>
  <c r="G5" i="2"/>
  <c r="I5" i="2"/>
  <c r="J5" i="2"/>
  <c r="L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8" i="5"/>
  <c r="B9" i="5"/>
  <c r="B10" i="5"/>
  <c r="B11" i="5"/>
  <c r="B12" i="5"/>
  <c r="B13" i="5"/>
  <c r="B14" i="5"/>
  <c r="B15" i="5"/>
  <c r="B16" i="5"/>
  <c r="B17" i="5"/>
  <c r="B18" i="5"/>
  <c r="B19" i="5"/>
  <c r="B20" i="5"/>
  <c r="B21" i="5"/>
  <c r="B22" i="5"/>
  <c r="B23" i="5"/>
  <c r="B24" i="5"/>
  <c r="B25" i="5"/>
  <c r="B26" i="5"/>
  <c r="B27" i="5"/>
  <c r="B28" i="5"/>
  <c r="B29" i="5"/>
  <c r="B30" i="5"/>
  <c r="B31" i="5"/>
  <c r="B32" i="5"/>
  <c r="G6" i="5"/>
  <c r="G8" i="5"/>
  <c r="G9" i="5"/>
  <c r="G10" i="5"/>
  <c r="G11" i="5"/>
  <c r="G12" i="5"/>
  <c r="G13" i="5"/>
  <c r="G14" i="5"/>
  <c r="G15" i="5"/>
  <c r="G16" i="5"/>
  <c r="G17" i="5"/>
  <c r="G18" i="5"/>
  <c r="G19" i="5"/>
  <c r="G20" i="5"/>
  <c r="G21" i="5"/>
  <c r="G22" i="5"/>
  <c r="G23" i="5"/>
  <c r="G24" i="5"/>
  <c r="G25" i="5"/>
  <c r="G26" i="5"/>
  <c r="G27" i="5"/>
  <c r="G28" i="5"/>
  <c r="G29" i="5"/>
  <c r="G30" i="5"/>
  <c r="G31" i="5"/>
  <c r="G32" i="5"/>
  <c r="I6" i="5"/>
  <c r="I8" i="5"/>
  <c r="I9" i="5"/>
  <c r="I10" i="5"/>
  <c r="I11" i="5"/>
  <c r="I12" i="5"/>
  <c r="I13" i="5"/>
  <c r="I14" i="5"/>
  <c r="I15" i="5"/>
  <c r="I16" i="5"/>
  <c r="I17" i="5"/>
  <c r="I18" i="5"/>
  <c r="I19" i="5"/>
  <c r="I20" i="5"/>
  <c r="I21" i="5"/>
  <c r="I22" i="5"/>
  <c r="I23" i="5"/>
  <c r="I24" i="5"/>
  <c r="I25" i="5"/>
  <c r="I26" i="5"/>
  <c r="I27" i="5"/>
  <c r="I28" i="5"/>
  <c r="I29" i="5"/>
  <c r="I30" i="5"/>
  <c r="I31" i="5"/>
  <c r="I32" i="5"/>
  <c r="J6" i="5"/>
  <c r="J8" i="5"/>
  <c r="J9" i="5"/>
  <c r="J10" i="5"/>
  <c r="J11" i="5"/>
  <c r="J12" i="5"/>
  <c r="J13" i="5"/>
  <c r="J14" i="5"/>
  <c r="J15" i="5"/>
  <c r="J16" i="5"/>
  <c r="J17" i="5"/>
  <c r="J18" i="5"/>
  <c r="J19" i="5"/>
  <c r="J20" i="5"/>
  <c r="J21" i="5"/>
  <c r="J22" i="5"/>
  <c r="J23" i="5"/>
  <c r="J24" i="5"/>
  <c r="J25" i="5"/>
  <c r="J26" i="5"/>
  <c r="J27" i="5"/>
  <c r="J28" i="5"/>
  <c r="J29" i="5"/>
  <c r="J30" i="5"/>
  <c r="J31" i="5"/>
  <c r="J32" i="5"/>
  <c r="L6"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<sst xmlns="http://schemas.openxmlformats.org/spreadsheetml/2006/main" count="181520" uniqueCount="39137">
  <si>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</si>
  <si>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</si>
  <si>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</si>
  <si>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</si>
  <si>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</si>
  <si>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</si>
  <si>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</si>
  <si>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</si>
  <si>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</si>
  <si>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</si>
  <si>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</si>
  <si>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</si>
  <si>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</si>
  <si>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</si>
  <si>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</si>
  <si>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</si>
  <si>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</si>
  <si>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</si>
  <si>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</si>
  <si>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</si>
  <si>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</si>
  <si>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</si>
  <si>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</si>
  <si>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</si>
  <si>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</si>
  <si>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</si>
  <si>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</si>
  <si>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</si>
  <si>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</si>
  <si>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</si>
  <si>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</si>
  <si>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</si>
  <si>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</si>
  <si>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</si>
  <si>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</si>
  <si>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</si>
  <si>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</si>
  <si>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</si>
  <si>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</si>
  <si>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</si>
  <si>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</si>
  <si>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</si>
  <si>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</si>
  <si>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</si>
  <si>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</si>
  <si>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</si>
  <si>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</si>
  <si>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</si>
  <si>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</si>
  <si>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</si>
  <si>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</si>
  <si>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</si>
  <si>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</si>
  <si>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</si>
  <si>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</si>
  <si>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</si>
  <si>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</si>
  <si>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</si>
  <si>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</si>
  <si>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</si>
  <si>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</si>
  <si>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</si>
  <si>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</si>
  <si>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</si>
  <si>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</si>
  <si>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</si>
  <si>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</si>
  <si>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</si>
  <si>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</si>
  <si>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</si>
  <si>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</si>
  <si>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</si>
  <si>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</si>
  <si>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</si>
  <si>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</si>
  <si>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</si>
  <si>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</si>
  <si>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</si>
  <si>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</si>
  <si>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</si>
  <si>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</si>
  <si>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</si>
  <si>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</si>
  <si>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</si>
  <si>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</si>
  <si>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</si>
  <si>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</si>
  <si>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</si>
  <si>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</si>
  <si>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</si>
  <si>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</si>
  <si>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</si>
  <si>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</si>
  <si>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</si>
  <si>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</si>
  <si>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</si>
  <si>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</si>
  <si>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</si>
  <si>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</si>
  <si>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</si>
  <si>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</si>
  <si>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</si>
  <si>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</si>
  <si>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</si>
  <si>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</si>
  <si>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</si>
  <si>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</si>
  <si>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</si>
  <si>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</si>
  <si>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</si>
  <si>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</si>
  <si>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</si>
  <si>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</si>
  <si>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</si>
  <si>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</si>
  <si>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</si>
  <si>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</si>
  <si>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</si>
  <si>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</si>
  <si>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</si>
  <si>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</si>
  <si>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</si>
  <si>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</si>
  <si>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</si>
  <si>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</si>
  <si>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</si>
  <si>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</si>
  <si>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</si>
  <si>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</si>
  <si>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</si>
  <si>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</si>
  <si>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</si>
  <si>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</si>
  <si>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</si>
  <si>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</si>
  <si>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</si>
  <si>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</si>
  <si>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</si>
  <si>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</si>
  <si>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</si>
  <si>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</si>
  <si>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</si>
  <si>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</si>
  <si>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</si>
  <si>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</si>
  <si>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</si>
  <si>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</si>
  <si>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</si>
  <si>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</si>
  <si>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</si>
  <si>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</si>
  <si>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</si>
  <si>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</si>
  <si>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</si>
  <si>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</si>
  <si>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</si>
  <si>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</si>
  <si>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</si>
  <si>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</si>
  <si>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</si>
  <si>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</si>
  <si>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</si>
  <si>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</si>
  <si>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</si>
  <si>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</si>
  <si>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</si>
  <si>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</si>
  <si>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</si>
  <si>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</si>
  <si>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</si>
  <si>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</si>
  <si>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</si>
  <si>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</si>
  <si>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</si>
  <si>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</si>
  <si>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</si>
  <si>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</si>
  <si>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</si>
  <si>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</si>
  <si>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</si>
  <si>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</si>
  <si>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</si>
  <si>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</si>
  <si>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</si>
  <si>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</si>
  <si>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</si>
  <si>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</si>
  <si>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</si>
  <si>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</si>
  <si>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</si>
  <si>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</si>
  <si>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</si>
  <si>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</si>
  <si>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</si>
  <si>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</si>
  <si>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</si>
  <si>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</si>
  <si>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</si>
  <si>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</si>
  <si>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</si>
  <si>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</si>
  <si>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</si>
  <si>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</si>
  <si>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</si>
  <si>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</si>
  <si>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</si>
  <si>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</si>
  <si>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</si>
  <si>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</si>
  <si>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</si>
  <si>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</si>
  <si>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</si>
  <si>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</si>
  <si>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</si>
  <si>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</si>
  <si>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</si>
  <si>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</si>
  <si>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</si>
  <si>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</si>
  <si>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</si>
  <si>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</si>
  <si>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</si>
  <si>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</si>
  <si>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</si>
  <si>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</si>
  <si>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</si>
  <si>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</si>
  <si>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</si>
  <si>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</si>
  <si>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</si>
  <si>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</si>
  <si>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</si>
  <si>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</si>
  <si>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</si>
  <si>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</si>
  <si>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</si>
  <si>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</si>
  <si>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</si>
  <si>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</si>
  <si>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</si>
  <si>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</si>
  <si>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</si>
  <si>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</si>
  <si>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</si>
  <si>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</si>
  <si>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</si>
  <si>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</si>
  <si>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</si>
  <si>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</si>
  <si>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</si>
  <si>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</si>
  <si>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</si>
  <si>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</si>
  <si>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</si>
  <si>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</si>
  <si>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</si>
  <si>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</si>
  <si>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</si>
  <si>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</si>
  <si>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</si>
  <si>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</si>
  <si>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</si>
  <si>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</si>
  <si>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</si>
  <si>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</si>
  <si>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</si>
  <si>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</si>
  <si>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</si>
  <si>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</si>
  <si>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</si>
  <si>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</si>
  <si>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</si>
  <si>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</si>
  <si>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</si>
  <si>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</si>
  <si>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</si>
  <si>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</si>
  <si>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</si>
  <si>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</si>
  <si>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</si>
  <si>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</si>
  <si>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</si>
  <si>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</si>
  <si>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</si>
  <si>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</si>
  <si>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</si>
  <si>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</si>
  <si>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</si>
  <si>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</si>
  <si>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</si>
  <si>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</si>
  <si>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</si>
  <si>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</si>
  <si>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</si>
  <si>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</si>
  <si>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</si>
  <si>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</si>
  <si>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</si>
  <si>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</si>
  <si>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</si>
  <si>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</si>
  <si>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</si>
  <si>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</si>
  <si>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</si>
  <si>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</si>
  <si>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</si>
  <si>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</si>
  <si>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</si>
  <si>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</si>
  <si>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</si>
  <si>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</si>
  <si>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</si>
  <si>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</si>
  <si>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</si>
  <si>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</si>
  <si>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</si>
  <si>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</si>
  <si>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</si>
  <si>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</si>
  <si>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</si>
  <si>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</si>
  <si>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</si>
  <si>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</si>
  <si>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</si>
  <si>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</si>
  <si>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</si>
  <si>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</si>
  <si>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</si>
  <si>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</si>
  <si>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</si>
  <si>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</si>
  <si>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</si>
  <si>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</si>
  <si>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</si>
  <si>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</si>
  <si>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</si>
  <si>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</si>
  <si>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</si>
  <si>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</si>
  <si>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</si>
  <si>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</si>
  <si>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</si>
  <si>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</si>
  <si>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</si>
  <si>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</si>
  <si>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</si>
  <si>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</si>
  <si>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</si>
  <si>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</si>
  <si>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</si>
  <si>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</si>
  <si>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</si>
  <si>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</si>
  <si>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</si>
  <si>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</si>
  <si>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</si>
  <si>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</si>
  <si>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</si>
  <si>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</si>
  <si>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</si>
  <si>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</si>
  <si>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</si>
  <si>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</si>
  <si>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</si>
  <si>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</si>
  <si>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</si>
  <si>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</si>
  <si>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</si>
  <si>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</si>
  <si>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</si>
  <si>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</si>
  <si>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</si>
  <si>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</si>
  <si>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</si>
  <si>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</si>
  <si>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</si>
  <si>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</si>
  <si>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</si>
  <si>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</si>
  <si>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</si>
  <si>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</si>
  <si>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</si>
  <si>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</si>
  <si>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</si>
  <si>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</si>
  <si>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</si>
  <si>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</si>
  <si>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</si>
  <si>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</si>
  <si>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</si>
  <si>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</si>
  <si>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</si>
  <si>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</si>
  <si>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</si>
  <si>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</si>
  <si>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</si>
  <si>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</si>
  <si>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</si>
  <si>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</si>
  <si>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</si>
  <si>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</si>
  <si>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</si>
  <si>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</si>
  <si>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</si>
  <si>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</si>
  <si>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</si>
  <si>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</si>
  <si>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</si>
  <si>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</si>
  <si>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</si>
  <si>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</si>
  <si>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</si>
  <si>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</si>
  <si>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</si>
  <si>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</si>
  <si>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</si>
  <si>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</si>
  <si>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</si>
  <si>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</si>
  <si>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</si>
  <si>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</si>
  <si>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</si>
  <si>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</si>
  <si>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</si>
  <si>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</si>
  <si>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</si>
  <si>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</si>
  <si>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</si>
  <si>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</si>
  <si>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</si>
  <si>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</si>
  <si>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</si>
  <si>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</si>
  <si>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</si>
  <si>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</si>
  <si>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</si>
  <si>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</si>
  <si>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</si>
  <si>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</si>
  <si>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</si>
  <si>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</si>
  <si>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</si>
  <si>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</si>
  <si>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</si>
  <si>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</si>
  <si>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</si>
  <si>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</si>
  <si>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</si>
  <si>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</si>
  <si>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</si>
  <si>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</si>
  <si>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</si>
  <si>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</si>
  <si>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</si>
  <si>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</si>
  <si>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</si>
  <si>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</si>
  <si>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</si>
  <si>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</si>
  <si>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</si>
  <si>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</si>
  <si>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</si>
  <si>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</si>
  <si>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</si>
  <si>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</si>
  <si>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</si>
  <si>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</si>
  <si>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</si>
  <si>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</si>
  <si>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</si>
  <si>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</si>
  <si>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</si>
  <si>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</si>
  <si>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</si>
  <si>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</si>
  <si>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</si>
  <si>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</si>
  <si>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</si>
  <si>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</si>
  <si>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</si>
  <si>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</si>
  <si>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</si>
  <si>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</si>
  <si>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</si>
  <si>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</si>
  <si>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</si>
  <si>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</si>
  <si>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</si>
  <si>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</si>
  <si>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</si>
  <si>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</si>
  <si>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</si>
  <si>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</si>
  <si>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</si>
  <si>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</si>
  <si>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</si>
  <si>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</si>
  <si>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</si>
  <si>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</si>
  <si>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</si>
  <si>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</si>
  <si>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</si>
  <si>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</si>
  <si>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</si>
  <si>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</si>
  <si>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</si>
  <si>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</si>
  <si>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</si>
  <si>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</si>
  <si>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</si>
  <si>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</si>
  <si>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</si>
  <si>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</si>
  <si>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</si>
  <si>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</si>
  <si>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</si>
  <si>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</si>
  <si>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</si>
  <si>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</si>
  <si>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</si>
  <si>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</si>
  <si>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</si>
  <si>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</si>
  <si>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</si>
  <si>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</si>
  <si>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</si>
  <si>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</si>
  <si>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</si>
  <si>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</si>
  <si>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</si>
  <si>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</si>
  <si>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</si>
  <si>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</si>
  <si>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</si>
  <si>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</si>
  <si>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</si>
  <si>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</si>
  <si>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</si>
  <si>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</si>
  <si>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</si>
  <si>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</si>
  <si>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</si>
  <si>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</si>
  <si>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</si>
  <si>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</si>
  <si>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</si>
  <si>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</si>
  <si>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</si>
  <si>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</si>
  <si>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</si>
  <si>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</si>
  <si>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</si>
  <si>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</si>
  <si>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</si>
  <si>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</si>
  <si>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</si>
  <si>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</si>
  <si>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</si>
  <si>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</si>
  <si>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</si>
  <si>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</si>
  <si>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</si>
  <si>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</si>
  <si>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</si>
  <si>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</si>
  <si>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</si>
  <si>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</si>
  <si>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</si>
  <si>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</si>
  <si>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</si>
  <si>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</si>
  <si>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</si>
  <si>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</si>
  <si>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</si>
  <si>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</si>
  <si>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</si>
  <si>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</si>
  <si>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</si>
  <si>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</si>
  <si>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</si>
  <si>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</si>
  <si>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</si>
  <si>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</si>
  <si>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</si>
  <si>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</si>
  <si>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</si>
  <si>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</si>
  <si>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</si>
  <si>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</si>
  <si>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</si>
  <si>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</si>
  <si>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</si>
  <si>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</si>
  <si>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</si>
  <si>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</si>
  <si>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</si>
  <si>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</si>
  <si>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</si>
  <si>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</si>
  <si>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</si>
  <si>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</si>
  <si>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</si>
  <si>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</si>
  <si>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</si>
  <si>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</si>
  <si>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</si>
  <si>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</si>
  <si>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</si>
  <si>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</si>
  <si>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</si>
  <si>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</si>
  <si>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</si>
  <si>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</si>
  <si>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</si>
  <si>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</si>
  <si>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</si>
  <si>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</si>
  <si>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</si>
  <si>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</si>
  <si>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</si>
  <si>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</si>
  <si>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</si>
  <si>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</si>
  <si>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</si>
  <si>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</si>
  <si>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</si>
  <si>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</si>
  <si>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</si>
  <si>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</si>
  <si>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</si>
  <si>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</si>
  <si>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</si>
  <si>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</si>
  <si>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</si>
  <si>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</si>
  <si>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</si>
  <si>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</si>
  <si>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</si>
  <si>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</si>
  <si>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</si>
  <si>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</si>
  <si>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</si>
  <si>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</si>
  <si>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</si>
  <si>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</si>
  <si>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</si>
  <si>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</si>
  <si>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</si>
  <si>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</si>
  <si>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</si>
  <si>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</si>
  <si>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</si>
  <si>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</si>
  <si>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</si>
  <si>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</si>
  <si>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</si>
  <si>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</si>
  <si>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</si>
  <si>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</si>
  <si>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</si>
  <si>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</si>
  <si>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</si>
  <si>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</si>
  <si>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</si>
  <si>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</si>
  <si>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</si>
  <si>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</si>
  <si>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</si>
  <si>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</si>
  <si>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</si>
  <si>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</si>
  <si>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</si>
  <si>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</si>
  <si>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</si>
  <si>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</si>
  <si>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</si>
  <si>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</si>
  <si>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</si>
  <si>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</si>
  <si>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</si>
  <si>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</si>
  <si>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</si>
  <si>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</si>
  <si>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</si>
  <si>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</si>
  <si>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</si>
  <si>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</si>
  <si>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</si>
  <si>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</si>
  <si>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</si>
  <si>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</si>
  <si>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</si>
  <si>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</si>
  <si>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</si>
  <si>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</si>
  <si>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</si>
  <si>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</si>
  <si>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</si>
  <si>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</si>
  <si>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</si>
  <si>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</si>
  <si>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</si>
  <si>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</si>
  <si>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</si>
  <si>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</si>
  <si>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</si>
  <si>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</si>
  <si>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</si>
  <si>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</si>
  <si>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</si>
  <si>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</si>
  <si>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</si>
  <si>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</si>
  <si>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</si>
  <si>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</si>
  <si>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</si>
  <si>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</si>
  <si>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</si>
  <si>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</si>
  <si>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</si>
  <si>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</si>
  <si>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</si>
  <si>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</si>
  <si>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</si>
  <si>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</si>
  <si>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</si>
  <si>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</si>
  <si>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</si>
  <si>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</si>
  <si>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</si>
  <si>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</si>
  <si>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</si>
  <si>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</si>
  <si>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</si>
  <si>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</si>
  <si>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</si>
  <si>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</si>
  <si>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</si>
  <si>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</si>
  <si>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</si>
  <si>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</si>
  <si>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</si>
  <si>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</si>
  <si>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</si>
  <si>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</si>
  <si>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</si>
  <si>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</si>
  <si>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</si>
  <si>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</si>
  <si>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</si>
  <si>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</si>
  <si>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</si>
  <si>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</si>
  <si>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</si>
  <si>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</si>
  <si>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</si>
  <si>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</si>
  <si>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</si>
  <si>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</si>
  <si>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</si>
  <si>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</si>
  <si>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</si>
  <si>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</si>
  <si>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</si>
  <si>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</si>
  <si>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</si>
  <si>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</si>
  <si>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</si>
  <si>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</si>
  <si>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</si>
  <si>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</si>
  <si>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</si>
  <si>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</si>
  <si>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</si>
  <si>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</si>
  <si>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</si>
  <si>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</si>
  <si>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</si>
  <si>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</si>
  <si>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</si>
  <si>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</si>
  <si>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</si>
  <si>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</si>
  <si>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</si>
  <si>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</si>
  <si>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</si>
  <si>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</si>
  <si>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</si>
  <si>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</si>
  <si>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</si>
  <si>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</si>
  <si>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</si>
  <si>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</si>
  <si>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</si>
  <si>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</si>
  <si>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</si>
  <si>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</si>
  <si>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</si>
  <si>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</si>
  <si>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</si>
  <si>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</si>
  <si>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</si>
  <si>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</si>
  <si>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</si>
  <si>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</si>
  <si>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</si>
  <si>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</si>
  <si>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</si>
  <si>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</si>
  <si>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</si>
  <si>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</si>
  <si>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</si>
  <si>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</si>
  <si>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</si>
  <si>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</si>
  <si>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</si>
  <si>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</si>
  <si>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</si>
  <si>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</si>
  <si>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</si>
  <si>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</si>
  <si>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</si>
  <si>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</si>
  <si>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</si>
  <si>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</si>
  <si>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</si>
  <si>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</si>
  <si>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</si>
  <si>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</si>
  <si>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</si>
  <si>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</si>
  <si>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</si>
  <si>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</si>
  <si>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</si>
  <si>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</si>
  <si>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</si>
  <si>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</si>
  <si>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</si>
  <si>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</si>
  <si>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</si>
  <si>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</si>
  <si>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</si>
  <si>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</si>
  <si>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</si>
  <si>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</si>
  <si>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</si>
  <si>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</si>
  <si>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</si>
  <si>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</si>
  <si>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</si>
  <si>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</si>
  <si>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</si>
  <si>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</si>
  <si>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</si>
  <si>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</si>
  <si>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</si>
  <si>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</si>
  <si>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</si>
  <si>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</si>
  <si>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</si>
  <si>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</si>
  <si>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</si>
  <si>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</si>
  <si>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</si>
  <si>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</si>
  <si>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</si>
  <si>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</si>
  <si>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</si>
  <si>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</si>
  <si>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</si>
  <si>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</si>
  <si>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</si>
  <si>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</si>
  <si>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</si>
  <si>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</si>
  <si>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</si>
  <si>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</si>
  <si>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</si>
  <si>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</si>
  <si>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</si>
  <si>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</si>
  <si>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</si>
  <si>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</si>
  <si>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</si>
  <si>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</si>
  <si>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</si>
  <si>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</si>
  <si>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</si>
  <si>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</si>
  <si>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</si>
  <si>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</si>
  <si>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</si>
  <si>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</si>
  <si>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</si>
  <si>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</si>
  <si>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</si>
  <si>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</si>
  <si>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</si>
  <si>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</si>
  <si>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</si>
  <si>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</si>
  <si>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</si>
  <si>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</si>
  <si>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</si>
  <si>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</si>
  <si>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</si>
  <si>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</si>
  <si>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</si>
  <si>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</si>
  <si>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</si>
  <si>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</si>
  <si>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</si>
  <si>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</si>
  <si>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</si>
  <si>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</si>
  <si>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</si>
  <si>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</si>
  <si>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</si>
  <si>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</si>
  <si>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</si>
  <si>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</si>
  <si>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</si>
  <si>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</si>
  <si>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</si>
  <si>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</si>
  <si>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</si>
  <si>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</si>
  <si>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</si>
  <si>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</si>
  <si>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</si>
  <si>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</si>
  <si>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</si>
  <si>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</si>
  <si>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</si>
  <si>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</si>
  <si>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</si>
  <si>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</si>
  <si>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</si>
  <si>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</si>
  <si>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</si>
  <si>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</si>
  <si>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</si>
  <si>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</si>
  <si>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</si>
  <si>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</si>
  <si>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</si>
  <si>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</si>
  <si>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</si>
  <si>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</si>
  <si>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</si>
  <si>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</si>
  <si>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</si>
  <si>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</si>
  <si>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</si>
  <si>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</si>
  <si>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</si>
  <si>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</si>
  <si>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</si>
  <si>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</si>
  <si>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</si>
  <si>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</si>
  <si>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</si>
  <si>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</si>
  <si>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</si>
  <si>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</si>
  <si>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</si>
  <si>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</si>
  <si>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</si>
  <si>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</si>
  <si>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</si>
  <si>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</si>
  <si>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</si>
  <si>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</si>
  <si>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</si>
  <si>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</si>
  <si>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</si>
  <si>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</si>
  <si>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</si>
  <si>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</si>
  <si>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</si>
  <si>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</si>
  <si>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</si>
  <si>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</si>
  <si>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</si>
  <si>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</si>
  <si>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</si>
  <si>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</si>
  <si>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</si>
  <si>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</si>
  <si>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</si>
  <si>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</si>
  <si>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</si>
  <si>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</si>
  <si>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</si>
  <si>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</si>
  <si>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</si>
  <si>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</si>
  <si>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</si>
  <si>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</si>
  <si>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</si>
  <si>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</si>
  <si>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</si>
  <si>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</si>
  <si>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</si>
  <si>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</si>
  <si>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</si>
  <si>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</si>
  <si>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</si>
  <si>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</si>
  <si>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</si>
  <si>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</si>
  <si>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</si>
  <si>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</si>
  <si>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</si>
  <si>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</si>
  <si>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</si>
  <si>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</si>
  <si>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</si>
  <si>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</si>
  <si>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</si>
  <si>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</si>
  <si>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</si>
  <si>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</si>
  <si>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</si>
  <si>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</si>
  <si>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</si>
  <si>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</si>
  <si>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</si>
  <si>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</si>
  <si>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</si>
  <si>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</si>
  <si>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</si>
  <si>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</si>
  <si>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</si>
  <si>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</si>
  <si>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</si>
  <si>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</si>
  <si>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</si>
  <si>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</si>
  <si>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</si>
  <si>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</si>
  <si>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</si>
  <si>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</si>
  <si>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</si>
  <si>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</si>
  <si>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</si>
  <si>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</si>
  <si>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</si>
  <si>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</si>
  <si>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</si>
  <si>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</si>
  <si>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</si>
  <si>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</si>
  <si>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</si>
  <si>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</si>
  <si>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</si>
  <si>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</si>
  <si>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</si>
  <si>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</si>
  <si>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</si>
  <si>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</si>
  <si>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</si>
  <si>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</si>
  <si>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</si>
  <si>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</si>
  <si>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</si>
  <si>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</si>
  <si>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</si>
  <si>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</si>
  <si>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</si>
  <si>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</si>
  <si>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</si>
  <si>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</si>
  <si>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</si>
  <si>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</si>
  <si>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</si>
  <si>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</si>
  <si>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</si>
  <si>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</si>
  <si>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</si>
  <si>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</si>
  <si>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</si>
  <si>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</si>
  <si>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</si>
  <si>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</si>
  <si>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</si>
  <si>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</si>
  <si>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</si>
  <si>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</si>
  <si>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</si>
  <si>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</si>
  <si>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</si>
  <si>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</si>
  <si>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</si>
  <si>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</si>
  <si>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</si>
  <si>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</si>
  <si>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</si>
  <si>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</si>
  <si>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</si>
  <si>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</si>
  <si>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</si>
  <si>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</si>
  <si>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</si>
  <si>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</si>
  <si>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</si>
  <si>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</si>
  <si>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</si>
  <si>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</si>
  <si>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</si>
  <si>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</si>
  <si>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</si>
  <si>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</si>
  <si>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</si>
  <si>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</si>
  <si>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</si>
  <si>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</si>
  <si>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</si>
  <si>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</si>
  <si>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</si>
  <si>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</si>
  <si>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</si>
  <si>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</si>
  <si>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</si>
  <si>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</si>
  <si>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</si>
  <si>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</si>
  <si>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</si>
  <si>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</si>
  <si>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</si>
  <si>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</si>
  <si>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</si>
  <si>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</si>
  <si>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</si>
  <si>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</si>
  <si>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</si>
  <si>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</si>
  <si>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</si>
  <si>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</si>
  <si>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</si>
  <si>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</si>
  <si>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</si>
  <si>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</si>
  <si>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</si>
  <si>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</si>
  <si>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</si>
  <si>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</si>
  <si>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</si>
  <si>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</si>
  <si>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</si>
  <si>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</si>
  <si>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</si>
  <si>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</si>
  <si>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</si>
  <si>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</si>
  <si>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</si>
  <si>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</si>
  <si>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</si>
  <si>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</si>
  <si>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</si>
  <si>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</si>
  <si>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</si>
  <si>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</si>
  <si>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</si>
  <si>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</si>
  <si>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</si>
  <si>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</si>
  <si>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</si>
  <si>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</si>
  <si>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</si>
  <si>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</si>
  <si>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</si>
  <si>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</si>
  <si>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</si>
  <si>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</si>
  <si>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</si>
  <si>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</si>
  <si>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</si>
  <si>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</si>
  <si>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</si>
  <si>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</si>
  <si>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</si>
  <si>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</si>
  <si>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</si>
  <si>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</si>
  <si>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</si>
  <si>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</si>
  <si>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</si>
  <si>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</si>
  <si>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</si>
  <si>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</si>
  <si>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</si>
  <si>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</si>
  <si>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</si>
  <si>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</si>
  <si>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</si>
  <si>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</si>
  <si>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</si>
  <si>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</si>
  <si>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</si>
  <si>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</si>
  <si>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</si>
  <si>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</si>
  <si>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</si>
  <si>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</si>
  <si>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</si>
  <si>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</si>
  <si>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</si>
  <si>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</si>
  <si>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</si>
  <si>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</si>
  <si>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</si>
  <si>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</si>
  <si>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</si>
  <si>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</si>
  <si>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</si>
  <si>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</si>
  <si>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</si>
  <si>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</si>
  <si>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</si>
  <si>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</si>
  <si>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</si>
  <si>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</si>
  <si>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</si>
  <si>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</si>
  <si>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</si>
  <si>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</si>
  <si>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</si>
  <si>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</si>
  <si>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</si>
  <si>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</si>
  <si>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</si>
  <si>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</si>
  <si>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</si>
  <si>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</si>
  <si>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</si>
  <si>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</si>
  <si>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</si>
  <si>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</si>
  <si>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</si>
  <si>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</si>
  <si>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</si>
  <si>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</si>
  <si>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</si>
  <si>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</si>
  <si>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</si>
  <si>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</si>
  <si>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</si>
  <si>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</si>
  <si>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</si>
  <si>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</si>
  <si>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</si>
  <si>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</si>
  <si>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</si>
  <si>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</si>
  <si>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</si>
  <si>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</si>
  <si>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</si>
  <si>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</si>
  <si>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</si>
  <si>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</si>
  <si>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</si>
  <si>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</si>
  <si>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</si>
  <si>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</si>
  <si>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</si>
  <si>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</si>
  <si>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</si>
  <si>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</si>
  <si>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</si>
  <si>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</si>
  <si>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</si>
  <si>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</si>
  <si>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</si>
  <si>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</si>
  <si>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</si>
  <si>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</si>
  <si>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</si>
  <si>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</si>
  <si>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</si>
  <si>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</si>
  <si>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</si>
  <si>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</si>
  <si>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</si>
  <si>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</si>
  <si>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</si>
  <si>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</si>
  <si>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</si>
  <si>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</si>
  <si>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</si>
  <si>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</si>
  <si>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</si>
  <si>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</si>
  <si>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</si>
  <si>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</si>
  <si>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</si>
  <si>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</si>
  <si>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</si>
  <si>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</si>
  <si>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</si>
  <si>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</si>
  <si>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</si>
  <si>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</si>
  <si>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</si>
  <si>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</si>
  <si>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</si>
  <si>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</si>
  <si>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</si>
  <si>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</si>
  <si>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</si>
  <si>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</si>
  <si>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</si>
  <si>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</si>
  <si>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</si>
  <si>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</si>
  <si>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</si>
  <si>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</si>
  <si>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</si>
  <si>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</si>
  <si>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</si>
  <si>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</si>
  <si>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</si>
  <si>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</si>
  <si>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</si>
  <si>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</si>
  <si>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</si>
  <si>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</si>
  <si>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</si>
  <si>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</si>
  <si>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</si>
  <si>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</si>
  <si>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</si>
  <si>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</si>
  <si>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</si>
  <si>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</si>
  <si>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</si>
  <si>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</si>
  <si>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</si>
  <si>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</si>
  <si>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</si>
  <si>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</si>
  <si>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</si>
  <si>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</si>
  <si>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</si>
  <si>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</si>
  <si>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</si>
  <si>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</si>
  <si>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</si>
  <si>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</si>
  <si>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</si>
  <si>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</si>
  <si>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</si>
  <si>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</si>
  <si>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</si>
  <si>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</si>
  <si>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</si>
  <si>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</si>
  <si>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</si>
  <si>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</si>
  <si>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</si>
  <si>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</si>
  <si>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</si>
  <si>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</si>
  <si>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</si>
  <si>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</si>
  <si>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</si>
  <si>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</si>
  <si>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</si>
  <si>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</si>
  <si>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</si>
  <si>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</si>
  <si>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</si>
  <si>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</si>
  <si>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</si>
  <si>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</si>
  <si>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</si>
  <si>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</si>
  <si>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</si>
  <si>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</si>
  <si>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</si>
  <si>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</si>
  <si>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</si>
  <si>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</si>
  <si>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</si>
  <si>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</si>
  <si>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</si>
  <si>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</si>
  <si>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</si>
  <si>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</si>
  <si>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</si>
  <si>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</si>
  <si>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</si>
  <si>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</si>
  <si>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</si>
  <si>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</si>
  <si>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</si>
  <si>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</si>
  <si>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</si>
  <si>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</si>
  <si>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</si>
  <si>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</si>
  <si>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</si>
  <si>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</si>
  <si>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</si>
  <si>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</si>
  <si>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</si>
  <si>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</si>
  <si>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</si>
  <si>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</si>
  <si>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</si>
  <si>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</si>
  <si>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</si>
  <si>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</si>
  <si>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</si>
  <si>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</si>
  <si>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</si>
  <si>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</si>
  <si>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</si>
  <si>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</si>
  <si>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</si>
  <si>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</si>
  <si>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</si>
  <si>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</si>
  <si>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</si>
  <si>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</si>
  <si>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</si>
  <si>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</si>
  <si>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</si>
  <si>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</si>
  <si>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</si>
  <si>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</si>
  <si>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</si>
  <si>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</si>
  <si>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</si>
  <si>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</si>
  <si>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</si>
  <si>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</si>
  <si>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</si>
  <si>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</si>
  <si>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</si>
  <si>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</si>
  <si>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</si>
  <si>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</si>
  <si>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</si>
  <si>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</si>
  <si>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</si>
  <si>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</si>
  <si>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</si>
  <si>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</si>
  <si>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</si>
  <si>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</si>
  <si>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</si>
  <si>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</si>
  <si>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</si>
  <si>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</si>
  <si>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</si>
  <si>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</si>
  <si>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</si>
  <si>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</si>
  <si>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</si>
  <si>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</si>
  <si>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</si>
  <si>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</si>
  <si>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</si>
  <si>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</si>
  <si>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</si>
  <si>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</si>
  <si>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</si>
  <si>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</si>
  <si>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</si>
  <si>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</si>
  <si>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</si>
  <si>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</si>
  <si>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</si>
  <si>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</si>
  <si>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</si>
  <si>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</si>
  <si>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</si>
  <si>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</si>
  <si>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</si>
  <si>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</si>
  <si>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</si>
  <si>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</si>
  <si>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</si>
  <si>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</si>
  <si>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</si>
  <si>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</si>
  <si>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</si>
  <si>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</si>
  <si>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</si>
  <si>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</si>
  <si>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</si>
  <si>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</si>
  <si>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</si>
  <si>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</si>
  <si>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</si>
  <si>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</si>
  <si>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</si>
  <si>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</si>
  <si>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</si>
  <si>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</si>
  <si>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</si>
  <si>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</si>
  <si>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</si>
  <si>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</si>
  <si>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</si>
  <si>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</si>
  <si>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</si>
  <si>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</si>
  <si>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</si>
  <si>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</si>
  <si>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</si>
  <si>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</si>
  <si>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</si>
  <si>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</si>
  <si>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</si>
  <si>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</si>
  <si>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</si>
  <si>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</si>
  <si>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</si>
  <si>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</si>
  <si>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</si>
  <si>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</si>
  <si>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</si>
  <si>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</si>
  <si>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</si>
  <si>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</si>
  <si>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</si>
  <si>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</si>
  <si>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</si>
  <si>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</si>
  <si>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</si>
  <si>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</si>
  <si>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</si>
  <si>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</si>
  <si>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</si>
  <si>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</si>
  <si>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</si>
  <si>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</si>
  <si>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</si>
  <si>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</si>
  <si>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</si>
  <si>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</si>
  <si>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</si>
  <si>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</si>
  <si>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</si>
  <si>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</si>
  <si>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</si>
  <si>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</si>
  <si>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</si>
  <si>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</si>
  <si>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</si>
  <si>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</si>
  <si>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</si>
  <si>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</si>
  <si>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</si>
  <si>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</si>
  <si>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</si>
  <si>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</si>
  <si>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</si>
  <si>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</si>
  <si>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</si>
  <si>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</si>
  <si>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</si>
  <si>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</si>
  <si>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</si>
  <si>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</si>
  <si>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</si>
  <si>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</si>
  <si>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</si>
  <si>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</si>
  <si>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</si>
  <si>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</si>
  <si>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</si>
  <si>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</si>
  <si>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</si>
  <si>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</si>
  <si>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</si>
  <si>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</si>
  <si>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</si>
  <si>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</si>
  <si>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</si>
  <si>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</si>
  <si>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</si>
  <si>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</si>
  <si>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</si>
  <si>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</si>
  <si>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</si>
  <si>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</si>
  <si>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</si>
  <si>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</si>
  <si>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</si>
  <si>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</si>
  <si>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</si>
  <si>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</si>
  <si>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</si>
  <si>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</si>
  <si>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</si>
  <si>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</si>
  <si>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</si>
  <si>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</si>
  <si>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</si>
  <si>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</si>
  <si>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</si>
  <si>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</si>
  <si>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</si>
  <si>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</si>
  <si>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</si>
  <si>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</si>
  <si>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</si>
  <si>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</si>
  <si>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</si>
  <si>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</si>
  <si>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</si>
  <si>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</si>
  <si>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</si>
  <si>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</si>
  <si>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</si>
  <si>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</si>
  <si>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</si>
  <si>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</si>
  <si>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</si>
  <si>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</si>
  <si>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</si>
  <si>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</si>
  <si>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</si>
  <si>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</si>
  <si>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</si>
  <si>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</si>
  <si>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</si>
  <si>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</si>
  <si>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</si>
  <si>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</si>
  <si>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</si>
  <si>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</si>
  <si>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</si>
  <si>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</si>
  <si>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</si>
  <si>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</si>
  <si>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</si>
  <si>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</si>
  <si>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</si>
  <si>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</si>
  <si>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</si>
  <si>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</si>
  <si>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</si>
  <si>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</si>
  <si>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</si>
  <si>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</si>
  <si>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</si>
  <si>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</si>
  <si>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</si>
  <si>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</si>
  <si>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</si>
  <si>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</si>
  <si>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</si>
  <si>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</si>
  <si>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</si>
  <si>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</si>
  <si>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</si>
  <si>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</si>
  <si>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</si>
  <si>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</si>
  <si>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</si>
  <si>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</si>
  <si>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</si>
  <si>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</si>
  <si>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</si>
  <si>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</si>
  <si>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</si>
  <si>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</si>
  <si>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</si>
  <si>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</si>
  <si>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</si>
  <si>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</si>
  <si>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</si>
  <si>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</si>
  <si>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</si>
  <si>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</si>
  <si>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</si>
  <si>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</si>
  <si>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</si>
  <si>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</si>
  <si>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</si>
  <si>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</si>
  <si>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</si>
  <si>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</si>
  <si>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</si>
  <si>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</si>
  <si>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</si>
  <si>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</si>
  <si>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</si>
  <si>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</si>
  <si>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</si>
  <si>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</si>
  <si>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</si>
  <si>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</si>
  <si>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</si>
  <si>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</si>
  <si>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</si>
  <si>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</si>
  <si>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</si>
  <si>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</si>
  <si>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</si>
  <si>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</si>
  <si>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</si>
  <si>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</si>
  <si>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</si>
  <si>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</si>
  <si>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</si>
  <si>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</si>
  <si>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</si>
  <si>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</si>
  <si>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</si>
  <si>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</si>
  <si>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</si>
  <si>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</si>
  <si>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</si>
  <si>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</si>
  <si>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</si>
  <si>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</si>
  <si>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</si>
  <si>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</si>
  <si>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</si>
  <si>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</si>
  <si>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</si>
  <si>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</si>
  <si>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</si>
  <si>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</si>
  <si>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</si>
  <si>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</si>
  <si>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</si>
  <si>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</si>
  <si>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</si>
  <si>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</si>
  <si>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</si>
  <si>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</si>
  <si>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</si>
  <si>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</si>
  <si>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</si>
  <si>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</si>
  <si>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</si>
  <si>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</si>
  <si>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</si>
  <si>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</si>
  <si>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</si>
  <si>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</si>
  <si>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</si>
  <si>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</si>
  <si>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</si>
  <si>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</si>
  <si>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</si>
  <si>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</si>
  <si>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</si>
  <si>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</si>
  <si>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</si>
  <si>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</si>
  <si>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</si>
  <si>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</si>
  <si>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</si>
  <si>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</si>
  <si>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</si>
  <si>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</si>
  <si>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</si>
  <si>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</si>
  <si>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</si>
  <si>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</si>
  <si>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</si>
  <si>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</si>
  <si>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</si>
  <si>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</si>
  <si>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</si>
  <si>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</si>
  <si>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</si>
  <si>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</si>
  <si>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</si>
  <si>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</si>
  <si>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</si>
  <si>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</si>
  <si>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</si>
  <si>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</si>
  <si>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</si>
  <si>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</si>
  <si>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</si>
  <si>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</si>
  <si>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</si>
  <si>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</si>
  <si>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</si>
  <si>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</si>
  <si>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</si>
  <si>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</si>
  <si>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</si>
  <si>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</si>
  <si>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</si>
  <si>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</si>
  <si>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</si>
  <si>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</si>
  <si>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</si>
  <si>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</si>
  <si>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</si>
  <si>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</si>
  <si>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</si>
  <si>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</si>
  <si>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</si>
  <si>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</si>
  <si>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</si>
  <si>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</si>
  <si>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</si>
  <si>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</si>
  <si>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</si>
  <si>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</si>
  <si>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</si>
  <si>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</si>
  <si>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</si>
  <si>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</si>
  <si>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</si>
  <si>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</si>
  <si>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</si>
  <si>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</si>
  <si>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</si>
  <si>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</si>
  <si>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</si>
  <si>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</si>
  <si>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</si>
  <si>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</si>
  <si>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</si>
  <si>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</si>
  <si>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</si>
  <si>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</si>
  <si>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</si>
  <si>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</si>
  <si>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</si>
  <si>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</si>
  <si>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</si>
  <si>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</si>
  <si>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</si>
  <si>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</si>
  <si>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</si>
  <si>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</si>
  <si>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</si>
  <si>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</si>
  <si>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</si>
  <si>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</si>
  <si>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</si>
  <si>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</si>
  <si>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</si>
  <si>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</si>
  <si>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</si>
  <si>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</si>
  <si>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</si>
  <si>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</si>
  <si>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</si>
  <si>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</si>
  <si>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</si>
  <si>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</si>
  <si>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</si>
  <si>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</si>
  <si>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</si>
  <si>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</si>
  <si>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</si>
  <si>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</si>
  <si>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</si>
  <si>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</si>
  <si>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</si>
  <si>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</si>
  <si>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</si>
  <si>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</si>
  <si>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</si>
  <si>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</si>
  <si>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</si>
  <si>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</si>
  <si>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</si>
  <si>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</si>
  <si>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</si>
  <si>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</si>
  <si>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</si>
  <si>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</si>
  <si>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</si>
  <si>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</si>
  <si>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</si>
  <si>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</si>
  <si>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</si>
  <si>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</si>
  <si>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</si>
  <si>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</si>
  <si>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</si>
  <si>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</si>
  <si>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</si>
  <si>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</si>
  <si>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</si>
  <si>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</si>
  <si>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</si>
  <si>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</si>
  <si>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</si>
  <si>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</si>
  <si>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</si>
  <si>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</si>
  <si>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</si>
  <si>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</si>
  <si>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</si>
  <si>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</si>
  <si>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</si>
  <si>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</si>
  <si>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</si>
  <si>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</si>
  <si>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</si>
  <si>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</si>
  <si>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</si>
  <si>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</si>
  <si>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</si>
  <si>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</si>
  <si>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</si>
  <si>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</si>
  <si>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</si>
  <si>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</si>
  <si>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</si>
  <si>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</si>
  <si>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</si>
  <si>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</si>
  <si>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</si>
  <si>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</si>
  <si>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</si>
  <si>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</si>
  <si>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</si>
  <si>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</si>
  <si>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</si>
  <si>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</si>
  <si>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</si>
  <si>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</si>
  <si>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</si>
  <si>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</si>
  <si>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</si>
  <si>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</si>
  <si>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</si>
  <si>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</si>
  <si>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</si>
  <si>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</si>
  <si>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</si>
  <si>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</si>
  <si>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</si>
  <si>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</si>
  <si>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</si>
  <si>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</si>
  <si>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</si>
  <si>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</si>
  <si>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</si>
  <si>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</si>
  <si>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</si>
  <si>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</si>
  <si>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</si>
  <si>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</si>
  <si>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</si>
  <si>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</si>
  <si>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</si>
  <si>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</si>
  <si>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</si>
  <si>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</si>
  <si>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</si>
  <si>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</si>
  <si>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</si>
  <si>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</si>
  <si>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</si>
  <si>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</si>
  <si>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</si>
  <si>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</si>
  <si>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</si>
  <si>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</si>
  <si>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</si>
  <si>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</si>
  <si>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</si>
  <si>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</si>
  <si>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</si>
  <si>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</si>
  <si>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</si>
  <si>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</si>
  <si>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</si>
  <si>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</si>
  <si>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</si>
  <si>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</si>
  <si>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</si>
  <si>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</si>
  <si>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</si>
  <si>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</si>
  <si>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</si>
  <si>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</si>
  <si>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</si>
  <si>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</si>
  <si>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</si>
  <si>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</si>
  <si>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</si>
  <si>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</si>
  <si>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</si>
  <si>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</si>
  <si>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</si>
  <si>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</si>
  <si>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</si>
  <si>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</si>
  <si>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</si>
  <si>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</si>
  <si>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</si>
  <si>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</si>
  <si>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</si>
  <si>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</si>
  <si>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</si>
  <si>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</si>
  <si>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</si>
  <si>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</si>
  <si>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</si>
  <si>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</si>
  <si>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</si>
  <si>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</si>
  <si>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</si>
  <si>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</si>
  <si>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</si>
  <si>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</si>
  <si>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</si>
  <si>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</si>
  <si>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</si>
  <si>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</si>
  <si>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</si>
  <si>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</si>
  <si>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</si>
  <si>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</si>
  <si>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</si>
  <si>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</si>
  <si>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</si>
  <si>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</si>
  <si>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</si>
  <si>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</si>
  <si>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</si>
  <si>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</si>
  <si>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</si>
  <si>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</si>
  <si>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</si>
  <si>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</si>
  <si>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</si>
  <si>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</si>
  <si>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</si>
  <si>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</si>
  <si>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</si>
  <si>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</si>
  <si>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</si>
  <si>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</si>
  <si>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</si>
  <si>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</si>
  <si>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</si>
  <si>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</si>
  <si>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</si>
  <si>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</si>
  <si>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</si>
  <si>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</si>
  <si>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</si>
  <si>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</si>
  <si>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</si>
  <si>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</si>
  <si>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</si>
  <si>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</si>
  <si>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</si>
  <si>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</si>
  <si>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</si>
  <si>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</si>
  <si>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</si>
  <si>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</si>
  <si>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</si>
  <si>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</si>
  <si>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</si>
  <si>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</si>
  <si>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</si>
  <si>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</si>
  <si>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</si>
  <si>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</si>
  <si>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</si>
  <si>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</si>
  <si>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</si>
  <si>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</si>
  <si>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</si>
  <si>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</si>
  <si>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</si>
  <si>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</si>
  <si>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</si>
  <si>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</si>
  <si>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</si>
  <si>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</si>
  <si>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</si>
  <si>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</si>
  <si>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</si>
  <si>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</si>
  <si>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</si>
  <si>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</si>
  <si>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</si>
  <si>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</si>
  <si>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</si>
  <si>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</si>
  <si>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</si>
  <si>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</si>
  <si>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</si>
  <si>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</si>
  <si>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</si>
  <si>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</si>
  <si>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</si>
  <si>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</si>
  <si>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</si>
  <si>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</si>
  <si>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</si>
  <si>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</si>
  <si>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</si>
  <si>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</si>
  <si>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</si>
  <si>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</si>
  <si>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</si>
  <si>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</si>
  <si>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</si>
  <si>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</si>
  <si>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</si>
  <si>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</si>
  <si>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</si>
  <si>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</si>
  <si>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</si>
  <si>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</si>
  <si>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</si>
  <si>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</si>
  <si>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</si>
  <si>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</si>
  <si>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</si>
  <si>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</si>
  <si>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</si>
  <si>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</si>
  <si>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</si>
  <si>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</si>
  <si>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</si>
  <si>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</si>
  <si>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</si>
  <si>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</si>
  <si>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</si>
  <si>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</si>
  <si>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</si>
  <si>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</si>
  <si>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</si>
  <si>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</si>
  <si>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</si>
  <si>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</si>
  <si>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</si>
  <si>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</si>
  <si>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</si>
  <si>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</si>
  <si>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</si>
  <si>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</si>
  <si>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</si>
  <si>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</si>
  <si>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</si>
  <si>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</si>
  <si>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</si>
  <si>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</si>
  <si>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</si>
  <si>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</si>
  <si>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</si>
  <si>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</si>
  <si>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</si>
  <si>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</si>
  <si>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</si>
  <si>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</si>
  <si>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</si>
  <si>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</si>
  <si>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</si>
  <si>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</si>
  <si>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</si>
  <si>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</si>
  <si>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</si>
  <si>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</si>
  <si>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</si>
  <si>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</si>
  <si>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</si>
  <si>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</si>
  <si>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</si>
  <si>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</si>
  <si>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</si>
  <si>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</si>
  <si>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</si>
  <si>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</si>
  <si>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</si>
  <si>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</si>
  <si>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</si>
  <si>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</si>
  <si>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</si>
  <si>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</si>
  <si>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</si>
  <si>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</si>
  <si>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</si>
  <si>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</si>
  <si>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</si>
  <si>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</si>
  <si>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</si>
  <si>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</si>
  <si>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</si>
  <si>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</si>
  <si>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</si>
  <si>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</si>
  <si>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</si>
  <si>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</si>
  <si>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</si>
  <si>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</si>
  <si>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</si>
  <si>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</si>
  <si>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</si>
  <si>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</si>
  <si>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</si>
  <si>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</si>
  <si>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</si>
  <si>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</si>
  <si>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</si>
  <si>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</si>
  <si>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</si>
  <si>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</si>
  <si>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</si>
  <si>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</si>
  <si>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</si>
  <si>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</si>
  <si>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</si>
  <si>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</si>
  <si>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</si>
  <si>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</si>
  <si>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</si>
  <si>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</si>
  <si>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</si>
  <si>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</si>
  <si>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</si>
  <si>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</si>
  <si>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</si>
  <si>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</si>
  <si>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</si>
  <si>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</si>
  <si>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</si>
  <si>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</si>
  <si>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</si>
  <si>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</si>
  <si>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</si>
  <si>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</si>
  <si>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</si>
  <si>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</si>
  <si>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</si>
  <si>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</si>
  <si>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</si>
  <si>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</si>
  <si>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</si>
  <si>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</si>
  <si>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</si>
  <si>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</si>
  <si>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</si>
  <si>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</si>
  <si>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</si>
  <si>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</si>
  <si>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</si>
  <si>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</si>
  <si>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</si>
  <si>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</si>
  <si>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</si>
  <si>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</si>
  <si>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</si>
  <si>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</si>
  <si>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</si>
  <si>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</si>
  <si>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</si>
  <si>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</si>
  <si>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</si>
  <si>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</si>
  <si>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</si>
  <si>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</si>
  <si>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</si>
  <si>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</si>
  <si>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</si>
  <si>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</si>
  <si>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</si>
  <si>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</si>
  <si>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</si>
  <si>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</si>
  <si>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</si>
  <si>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</si>
  <si>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</si>
  <si>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</si>
  <si>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</si>
  <si>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</si>
  <si>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</si>
  <si>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</si>
  <si>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</si>
  <si>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</si>
  <si>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</si>
  <si>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</si>
  <si>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</si>
  <si>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</si>
  <si>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</si>
  <si>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</si>
  <si>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</si>
  <si>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</si>
  <si>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</si>
  <si>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</si>
  <si>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</si>
  <si>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</si>
  <si>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</si>
  <si>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</si>
  <si>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</si>
  <si>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</si>
  <si>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</si>
  <si>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</si>
  <si>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</si>
  <si>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</si>
  <si>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</si>
  <si>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</si>
  <si>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</si>
  <si>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</si>
  <si>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</si>
  <si>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</si>
  <si>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</si>
  <si>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</si>
  <si>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</si>
  <si>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</si>
  <si>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</si>
  <si>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</si>
  <si>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</si>
  <si>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</si>
  <si>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</si>
  <si>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</si>
  <si>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</si>
  <si>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</si>
  <si>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</si>
  <si>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</si>
  <si>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</si>
  <si>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</si>
  <si>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</si>
  <si>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</si>
  <si>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</si>
  <si>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</si>
  <si>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</si>
  <si>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</si>
  <si>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</si>
  <si>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</si>
  <si>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</si>
  <si>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</si>
  <si>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</si>
  <si>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</si>
  <si>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</si>
  <si>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</si>
  <si>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</si>
  <si>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</si>
  <si>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</si>
  <si>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</si>
  <si>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</si>
  <si>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</si>
  <si>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</si>
  <si>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</si>
  <si>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</si>
  <si>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</si>
  <si>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</si>
  <si>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</si>
  <si>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</si>
  <si>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</si>
  <si>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</si>
  <si>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</si>
  <si>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</si>
  <si>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</si>
  <si>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</si>
  <si>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</si>
  <si>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</si>
  <si>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</si>
  <si>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</si>
  <si>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</si>
  <si>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</si>
  <si>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</si>
  <si>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</si>
  <si>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</si>
  <si>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</si>
  <si>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</si>
  <si>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</si>
  <si>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</si>
  <si>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</si>
  <si>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</si>
  <si>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</si>
  <si>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</si>
  <si>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</si>
  <si>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</si>
  <si>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</si>
  <si>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</si>
  <si>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</si>
  <si>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</si>
  <si>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</si>
  <si>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</si>
  <si>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</si>
  <si>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</si>
  <si>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</si>
  <si>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</si>
  <si>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</si>
  <si>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</si>
  <si>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</si>
  <si>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</si>
  <si>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</si>
  <si>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</si>
  <si>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</si>
  <si>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</si>
  <si>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</si>
  <si>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</si>
  <si>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</si>
  <si>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</si>
  <si>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</si>
  <si>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</si>
  <si>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</si>
  <si>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</si>
  <si>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</si>
  <si>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</si>
  <si>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</si>
  <si>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</si>
  <si>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</si>
  <si>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</si>
  <si>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</si>
  <si>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</si>
  <si>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</si>
  <si>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</si>
  <si>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</si>
  <si>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</si>
  <si>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</si>
  <si>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</si>
  <si>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</si>
  <si>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</si>
  <si>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</si>
  <si>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</si>
  <si>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</si>
  <si>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</si>
  <si>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</si>
  <si>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</si>
  <si>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</si>
  <si>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</si>
  <si>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</si>
  <si>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</si>
  <si>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</si>
  <si>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</si>
  <si>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</si>
  <si>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</si>
  <si>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</si>
  <si>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</si>
  <si>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</si>
  <si>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</si>
  <si>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</si>
  <si>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</si>
  <si>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</si>
  <si>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</si>
  <si>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</si>
  <si>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</si>
  <si>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</si>
  <si>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</si>
  <si>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</si>
  <si>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</si>
  <si>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</si>
  <si>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</si>
  <si>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</si>
  <si>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</si>
  <si>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</si>
  <si>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</si>
  <si>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</si>
  <si>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</si>
  <si>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</si>
  <si>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</si>
  <si>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</si>
  <si>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</si>
  <si>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</si>
  <si>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</si>
  <si>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</si>
  <si>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</si>
  <si>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</si>
  <si>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</si>
  <si>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</si>
  <si>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</si>
  <si>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</si>
  <si>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</si>
  <si>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</si>
  <si>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</si>
  <si>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</si>
  <si>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</si>
  <si>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</si>
  <si>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</si>
  <si>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</si>
  <si>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</si>
  <si>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</si>
  <si>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</si>
  <si>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</si>
  <si>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</si>
  <si>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</si>
  <si>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</si>
  <si>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</si>
  <si>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</si>
  <si>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</si>
  <si>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</si>
  <si>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</si>
  <si>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</si>
  <si>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</si>
  <si>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</si>
  <si>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</si>
  <si>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</si>
  <si>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</si>
  <si>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</si>
  <si>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</si>
  <si>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</si>
  <si>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</si>
  <si>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</si>
  <si>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</si>
  <si>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</si>
  <si>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</si>
  <si>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</si>
  <si>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</si>
  <si>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</si>
  <si>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</si>
  <si>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</si>
  <si>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</si>
  <si>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</si>
  <si>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</si>
  <si>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</si>
  <si>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</si>
  <si>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</si>
  <si>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</si>
  <si>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</si>
  <si>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</si>
  <si>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</si>
  <si>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</si>
  <si>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</si>
  <si>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</si>
  <si>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</si>
  <si>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</si>
  <si>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</si>
  <si>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</si>
  <si>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</si>
  <si>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</si>
  <si>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</si>
  <si>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</si>
  <si>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</si>
  <si>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</si>
  <si>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</si>
  <si>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</si>
  <si>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</si>
  <si>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</si>
  <si>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</si>
  <si>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</si>
  <si>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</si>
  <si>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</si>
  <si>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</si>
  <si>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</si>
  <si>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</si>
  <si>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</si>
  <si>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</si>
  <si>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</si>
  <si>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</si>
  <si>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</si>
  <si>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</si>
  <si>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</si>
  <si>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</si>
  <si>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</si>
  <si>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</si>
  <si>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</si>
  <si>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</si>
  <si>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</si>
  <si>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</si>
  <si>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</si>
  <si>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</si>
  <si>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</si>
  <si>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</si>
  <si>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</si>
  <si>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</si>
  <si>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</si>
  <si>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</si>
  <si>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</si>
  <si>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</si>
  <si>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</si>
  <si>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</si>
  <si>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</si>
  <si>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</si>
  <si>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</si>
  <si>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</si>
  <si>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</si>
  <si>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</si>
  <si>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</si>
  <si>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</si>
  <si>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</si>
  <si>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</si>
  <si>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</si>
  <si>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</si>
  <si>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</si>
  <si>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</si>
  <si>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</si>
  <si>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</si>
  <si>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</si>
  <si>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</si>
  <si>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</si>
  <si>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</si>
  <si>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</si>
  <si>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</si>
  <si>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</si>
  <si>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</si>
  <si>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</si>
  <si>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</si>
  <si>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</si>
  <si>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</si>
  <si>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</si>
  <si>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</si>
  <si>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</si>
  <si>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</si>
  <si>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</si>
  <si>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</si>
  <si>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</si>
  <si>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</si>
  <si>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</si>
  <si>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</si>
  <si>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</si>
  <si>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</si>
  <si>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</si>
  <si>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</si>
  <si>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</si>
  <si>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</si>
  <si>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</si>
  <si>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</si>
  <si>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</si>
  <si>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</si>
  <si>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</si>
  <si>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</si>
  <si>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</si>
  <si>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</si>
  <si>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</si>
  <si>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</si>
  <si>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</si>
  <si>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</si>
  <si>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</si>
  <si>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</si>
  <si>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</si>
  <si>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</si>
  <si>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</si>
  <si>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</si>
  <si>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</si>
  <si>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</si>
  <si>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</si>
  <si>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</si>
  <si>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</si>
  <si>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</si>
  <si>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</si>
  <si>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</si>
  <si>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</si>
  <si>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</si>
  <si>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</si>
  <si>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</si>
  <si>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</si>
  <si>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</si>
  <si>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</si>
  <si>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</si>
  <si>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</si>
  <si>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</si>
  <si>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</si>
  <si>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</si>
  <si>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</si>
  <si>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</si>
  <si>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</si>
  <si>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</si>
  <si>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</si>
  <si>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</si>
  <si>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</si>
  <si>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</si>
  <si>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</si>
  <si>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</si>
  <si>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</si>
  <si>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</si>
  <si>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</si>
  <si>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</si>
  <si>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</si>
  <si>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</si>
  <si>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</si>
  <si>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</si>
  <si>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</si>
  <si>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</si>
  <si>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</si>
  <si>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</si>
  <si>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</si>
  <si>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</si>
  <si>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</si>
  <si>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</si>
  <si>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</si>
  <si>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</si>
  <si>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</si>
  <si>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</si>
  <si>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</si>
  <si>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</si>
  <si>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</si>
  <si>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</si>
  <si>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</si>
  <si>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</si>
  <si>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</si>
  <si>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</si>
  <si>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</si>
  <si>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</si>
  <si>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</si>
  <si>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</si>
  <si>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</si>
  <si>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</si>
  <si>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</si>
  <si>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</si>
  <si>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</si>
  <si>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</si>
  <si>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</si>
  <si>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</si>
  <si>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</si>
  <si>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</si>
  <si>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</si>
  <si>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</si>
  <si>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</si>
  <si>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</si>
  <si>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</si>
  <si>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</si>
  <si>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</si>
  <si>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</si>
  <si>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</si>
  <si>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</si>
  <si>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</si>
  <si>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</si>
  <si>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</si>
  <si>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</si>
  <si>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</si>
  <si>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</si>
  <si>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</si>
  <si>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</si>
  <si>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</si>
  <si>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</si>
  <si>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</si>
  <si>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</si>
  <si>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</si>
  <si>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</si>
  <si>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</si>
  <si>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</si>
  <si>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</si>
  <si>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</si>
  <si>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</si>
  <si>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</si>
  <si>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</si>
  <si>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</si>
  <si>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</si>
  <si>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</si>
  <si>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</si>
  <si>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</si>
  <si>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</si>
  <si>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</si>
  <si>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</si>
  <si>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</si>
  <si>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</si>
  <si>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</si>
  <si>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</si>
  <si>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</si>
  <si>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</si>
  <si>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</si>
  <si>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</si>
  <si>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</si>
  <si>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</si>
  <si>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</si>
  <si>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</si>
  <si>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</si>
  <si>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</si>
  <si>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</si>
  <si>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</si>
  <si>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</si>
  <si>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</si>
  <si>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</si>
  <si>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</si>
  <si>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</si>
  <si>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</si>
  <si>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</si>
  <si>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</si>
  <si>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</si>
  <si>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</si>
  <si>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</si>
  <si>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</si>
  <si>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</si>
  <si>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</si>
  <si>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</si>
  <si>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</si>
  <si>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</si>
  <si>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</si>
  <si>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</si>
  <si>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</si>
  <si>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</si>
  <si>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</si>
  <si>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</si>
  <si>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</si>
  <si>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</si>
  <si>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</si>
  <si>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</si>
  <si>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</si>
  <si>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</si>
  <si>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</si>
  <si>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</si>
  <si>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</si>
  <si>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</si>
  <si>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</si>
  <si>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</si>
  <si>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</si>
  <si>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</si>
  <si>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</si>
  <si>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</si>
  <si>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</si>
  <si>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</si>
  <si>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</si>
  <si>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</si>
  <si>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</si>
  <si>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</si>
  <si>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</si>
  <si>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</si>
  <si>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</si>
  <si>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</si>
  <si>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</si>
  <si>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</si>
  <si>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</si>
  <si>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</si>
  <si>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</si>
  <si>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</si>
  <si>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</si>
  <si>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</si>
  <si>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</si>
  <si>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</si>
  <si>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</si>
  <si>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</si>
  <si>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</si>
  <si>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</si>
  <si>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</si>
  <si>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</si>
  <si>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</si>
  <si>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</si>
  <si>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</si>
  <si>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</si>
  <si>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</si>
  <si>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</si>
  <si>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</si>
  <si>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</si>
  <si>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</si>
  <si>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</si>
  <si>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</si>
  <si>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</si>
  <si>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</si>
  <si>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</si>
  <si>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</si>
  <si>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</si>
  <si>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</si>
  <si>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</si>
  <si>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</si>
  <si>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</si>
  <si>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</si>
  <si>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</si>
  <si>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</si>
  <si>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</si>
  <si>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</si>
  <si>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</si>
  <si>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</si>
  <si>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</si>
  <si>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</si>
  <si>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</si>
  <si>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</si>
  <si>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</si>
  <si>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</si>
  <si>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</si>
  <si>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</si>
  <si>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</si>
  <si>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</si>
  <si>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</si>
  <si>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</si>
  <si>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</si>
  <si>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</si>
  <si>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</si>
  <si>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</si>
  <si>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</si>
  <si>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</si>
  <si>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</si>
  <si>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</si>
  <si>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</si>
  <si>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</si>
  <si>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</si>
  <si>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</si>
  <si>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</si>
  <si>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</si>
  <si>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</si>
  <si>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</si>
  <si>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</si>
  <si>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</si>
  <si>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</si>
  <si>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</si>
  <si>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</si>
  <si>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</si>
  <si>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</si>
  <si>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</si>
  <si>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</si>
  <si>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</si>
  <si>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</si>
  <si>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</si>
  <si>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</si>
  <si>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</si>
  <si>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</si>
  <si>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</si>
  <si>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</si>
  <si>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</si>
  <si>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</si>
  <si>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</si>
  <si>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</si>
  <si>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</si>
  <si>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</si>
  <si>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</si>
  <si>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</si>
  <si>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</si>
  <si>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</si>
  <si>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</si>
  <si>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</si>
  <si>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</si>
  <si>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</si>
  <si>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</si>
  <si>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</si>
  <si>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</si>
  <si>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</si>
  <si>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</si>
  <si>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</si>
  <si>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</si>
  <si>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</si>
  <si>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</si>
  <si>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</si>
  <si>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</si>
  <si>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</si>
  <si>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</si>
  <si>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</si>
  <si>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</si>
  <si>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</si>
  <si>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</si>
  <si>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</si>
  <si>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</si>
  <si>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</si>
  <si>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</si>
  <si>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</si>
  <si>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</si>
  <si>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</si>
  <si>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</si>
  <si>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</si>
  <si>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</si>
  <si>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</si>
  <si>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</si>
  <si>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</si>
  <si>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</si>
  <si>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</si>
  <si>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</si>
  <si>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</si>
  <si>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</si>
  <si>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</si>
  <si>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</si>
  <si>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</si>
  <si>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</si>
  <si>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</si>
  <si>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</si>
  <si>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</si>
  <si>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</si>
  <si>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</si>
  <si>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</si>
  <si>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</si>
  <si>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</si>
  <si>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</si>
  <si>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</si>
  <si>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</si>
  <si>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</si>
  <si>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</si>
  <si>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</si>
  <si>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</si>
  <si>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</si>
  <si>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</si>
  <si>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</si>
  <si>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</si>
  <si>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</si>
  <si>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</si>
  <si>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</si>
  <si>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</si>
  <si>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</si>
  <si>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</si>
  <si>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</si>
  <si>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</si>
  <si>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</si>
  <si>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</si>
  <si>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</si>
  <si>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</si>
  <si>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</si>
  <si>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</si>
  <si>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</si>
  <si>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</si>
  <si>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</si>
  <si>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</si>
  <si>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</si>
  <si>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</si>
  <si>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</si>
  <si>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</si>
  <si>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</si>
  <si>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</si>
  <si>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</si>
  <si>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</si>
  <si>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</si>
  <si>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</si>
  <si>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</si>
  <si>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</si>
  <si>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</si>
  <si>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</si>
  <si>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</si>
  <si>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</si>
  <si>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</si>
  <si>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</si>
  <si>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</si>
  <si>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</si>
  <si>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</si>
  <si>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</si>
  <si>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</si>
  <si>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</si>
  <si>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</si>
  <si>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</si>
  <si>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</si>
  <si>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</si>
  <si>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</si>
  <si>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</si>
  <si>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</si>
  <si>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</si>
  <si>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</si>
  <si>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</si>
  <si>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</si>
  <si>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</si>
  <si>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</si>
  <si>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</si>
  <si>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</si>
  <si>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</si>
  <si>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</si>
  <si>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</si>
  <si>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</si>
  <si>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</si>
  <si>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</si>
  <si>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</si>
  <si>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</si>
  <si>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</si>
  <si>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</si>
  <si>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</si>
  <si>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</si>
  <si>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</si>
  <si>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</si>
  <si>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</si>
  <si>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</si>
  <si>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</si>
  <si>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</si>
  <si>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</si>
  <si>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</si>
  <si>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</si>
  <si>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</si>
  <si>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</si>
  <si>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</si>
  <si>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</si>
  <si>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</si>
  <si>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</si>
  <si>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</si>
  <si>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</si>
  <si>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</si>
  <si>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</si>
  <si>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</si>
  <si>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</si>
  <si>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</si>
  <si>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</si>
  <si>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</si>
  <si>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</si>
  <si>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</si>
  <si>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</si>
  <si>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</si>
  <si>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</si>
  <si>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</si>
  <si>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</si>
  <si>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</si>
  <si>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</si>
  <si>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</si>
  <si>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</si>
  <si>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</si>
  <si>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</si>
  <si>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</si>
  <si>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</si>
  <si>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</si>
  <si>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</si>
  <si>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</si>
  <si>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</si>
  <si>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</si>
  <si>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</si>
  <si>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</si>
  <si>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</si>
  <si>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</si>
  <si>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</si>
  <si>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</si>
  <si>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</si>
  <si>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</si>
  <si>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</si>
  <si>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</si>
  <si>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</si>
  <si>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</si>
  <si>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</si>
  <si>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</si>
  <si>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</si>
  <si>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</si>
  <si>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</si>
  <si>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</si>
  <si>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</si>
  <si>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</si>
  <si>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</si>
  <si>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</si>
  <si>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</si>
  <si>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</si>
  <si>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</si>
  <si>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</si>
  <si>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</si>
  <si>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</si>
  <si>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</si>
  <si>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</si>
  <si>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</si>
  <si>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</si>
  <si>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</si>
  <si>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</si>
  <si>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</si>
  <si>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</si>
  <si>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</si>
  <si>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</si>
  <si>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</si>
  <si>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</si>
  <si>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</si>
  <si>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</si>
  <si>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</si>
  <si>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</si>
  <si>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</si>
  <si>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</si>
  <si>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</si>
  <si>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</si>
  <si>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</si>
  <si>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</si>
  <si>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</si>
  <si>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</si>
  <si>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</si>
  <si>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</si>
  <si>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</si>
  <si>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</si>
  <si>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</si>
  <si>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</si>
  <si>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</si>
  <si>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</si>
  <si>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</si>
  <si>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</si>
  <si>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</si>
  <si>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</si>
  <si>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</si>
  <si>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</si>
  <si>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</si>
  <si>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</si>
  <si>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</si>
  <si>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</si>
  <si>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</si>
  <si>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</si>
  <si>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</si>
  <si>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</si>
  <si>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</si>
  <si>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</si>
  <si>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</si>
  <si>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</si>
  <si>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</si>
  <si>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</si>
  <si>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</si>
  <si>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</si>
  <si>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</si>
  <si>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</si>
  <si>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</si>
  <si>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</si>
  <si>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</si>
  <si>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</si>
  <si>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</si>
  <si>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</si>
  <si>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</si>
  <si>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</si>
  <si>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</si>
  <si>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</si>
  <si>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</si>
  <si>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</si>
  <si>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</si>
  <si>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</si>
  <si>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</si>
  <si>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</si>
  <si>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</si>
  <si>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</si>
  <si>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</si>
  <si>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</si>
  <si>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</si>
  <si>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</si>
  <si>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</si>
  <si>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</si>
  <si>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</si>
  <si>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</si>
  <si>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</si>
  <si>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</si>
  <si>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</si>
  <si>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</si>
  <si>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</si>
  <si>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</si>
  <si>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</si>
  <si>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</si>
  <si>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</si>
  <si>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</si>
  <si>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</si>
  <si>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</si>
  <si>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</si>
  <si>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</si>
  <si>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</si>
  <si>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</si>
  <si>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</si>
  <si>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</si>
  <si>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</si>
  <si>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</si>
  <si>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</si>
  <si>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</si>
  <si>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</si>
  <si>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</si>
  <si>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</si>
  <si>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</si>
  <si>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</si>
  <si>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</si>
  <si>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</si>
  <si>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</si>
  <si>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</si>
  <si>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</si>
  <si>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</si>
  <si>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</si>
  <si>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</si>
  <si>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</si>
  <si>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</si>
  <si>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</si>
  <si>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</si>
  <si>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</si>
  <si>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</si>
  <si>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</si>
  <si>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</si>
  <si>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</si>
  <si>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</si>
  <si>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</si>
  <si>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</si>
  <si>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</si>
  <si>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</si>
  <si>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</si>
  <si>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</si>
  <si>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</si>
  <si>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</si>
  <si>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</si>
  <si>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</si>
  <si>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</si>
  <si>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</si>
  <si>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</si>
  <si>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</si>
  <si>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</si>
  <si>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</si>
  <si>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</si>
  <si>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</si>
  <si>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</si>
  <si>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</si>
  <si>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</si>
  <si>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</si>
  <si>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</si>
  <si>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</si>
  <si>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</si>
  <si>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</si>
  <si>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</si>
  <si>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</si>
  <si>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</si>
  <si>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</si>
  <si>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</si>
  <si>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</si>
  <si>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</si>
  <si>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</si>
  <si>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</si>
  <si>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</si>
  <si>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</si>
  <si>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</si>
  <si>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</si>
  <si>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</si>
  <si>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</si>
  <si>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</si>
  <si>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</si>
  <si>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</si>
  <si>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</si>
  <si>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</si>
  <si>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</si>
  <si>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</si>
  <si>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</si>
  <si>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</si>
  <si>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</si>
  <si>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</si>
  <si>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</si>
  <si>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</si>
  <si>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</si>
  <si>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</si>
  <si>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</si>
  <si>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</si>
  <si>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</si>
  <si>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</si>
  <si>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</si>
  <si>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</si>
  <si>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</si>
  <si>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</si>
  <si>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</si>
  <si>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</si>
  <si>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</si>
  <si>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</si>
  <si>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</si>
  <si>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</si>
  <si>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</si>
  <si>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</si>
  <si>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</si>
  <si>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</si>
  <si>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</si>
  <si>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</si>
  <si>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</si>
  <si>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</si>
  <si>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</si>
  <si>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</si>
  <si>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</si>
  <si>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</si>
  <si>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</si>
  <si>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</si>
  <si>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</si>
  <si>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</si>
  <si>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</si>
  <si>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</si>
  <si>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</si>
  <si>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</si>
  <si>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</si>
  <si>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</si>
  <si>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</si>
  <si>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</si>
  <si>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</si>
  <si>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</si>
  <si>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</si>
  <si>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</si>
  <si>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</si>
  <si>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</si>
  <si>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</si>
  <si>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</si>
  <si>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</si>
  <si>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</si>
  <si>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</si>
  <si>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</si>
  <si>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</si>
  <si>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</si>
  <si>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</si>
  <si>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</si>
  <si>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</si>
  <si>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</si>
  <si>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</si>
  <si>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</si>
  <si>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</si>
  <si>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</si>
  <si>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</si>
  <si>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</si>
  <si>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</si>
  <si>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</si>
  <si>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</si>
  <si>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</si>
  <si>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</si>
  <si>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</si>
  <si>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</si>
  <si>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</si>
  <si>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</si>
  <si>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</si>
  <si>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</si>
  <si>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</si>
  <si>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</si>
  <si>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</si>
  <si>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</si>
  <si>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</si>
  <si>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</si>
  <si>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</si>
  <si>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</si>
  <si>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</si>
  <si>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</si>
  <si>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</si>
  <si>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</si>
  <si>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</si>
  <si>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</si>
  <si>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</si>
  <si>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</si>
  <si>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</si>
  <si>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</si>
  <si>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</si>
  <si>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</si>
  <si>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</si>
  <si>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</si>
  <si>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</si>
  <si>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</si>
  <si>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</si>
  <si>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</si>
  <si>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</si>
  <si>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</si>
  <si>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</si>
  <si>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</si>
  <si>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</si>
  <si>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</si>
  <si>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</si>
  <si>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</si>
  <si>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</si>
  <si>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</si>
  <si>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</si>
  <si>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</si>
  <si>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</si>
  <si>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</si>
  <si>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</si>
  <si>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</si>
  <si>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</si>
  <si>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</si>
  <si>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</si>
  <si>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</si>
  <si>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</si>
  <si>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</si>
  <si>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</si>
  <si>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</si>
  <si>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</si>
  <si>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</si>
  <si>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</si>
  <si>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</si>
  <si>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</si>
  <si>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</si>
  <si>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</si>
  <si>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</si>
  <si>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</si>
  <si>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</si>
  <si>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</si>
  <si>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</si>
  <si>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</si>
  <si>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</si>
  <si>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</si>
  <si>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</si>
  <si>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</si>
  <si>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</si>
  <si>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</si>
  <si>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</si>
  <si>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</si>
  <si>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</si>
  <si>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</si>
  <si>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</si>
  <si>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</si>
  <si>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</si>
  <si>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</si>
  <si>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</si>
  <si>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</si>
  <si>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</si>
  <si>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</si>
  <si>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</si>
  <si>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</si>
  <si>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</si>
  <si>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</si>
  <si>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</si>
  <si>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</si>
  <si>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</si>
  <si>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</si>
  <si>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</si>
  <si>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</si>
  <si>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</si>
  <si>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</si>
  <si>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</si>
  <si>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</si>
  <si>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</si>
  <si>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</si>
  <si>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</si>
  <si>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</si>
  <si>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</si>
  <si>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</si>
  <si>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</si>
  <si>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</si>
  <si>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</si>
  <si>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</si>
  <si>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</si>
  <si>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</si>
  <si>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</si>
  <si>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</si>
  <si>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</si>
  <si>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</si>
  <si>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</si>
  <si>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</si>
  <si>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</si>
  <si>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</si>
  <si>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</si>
  <si>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</si>
  <si>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</si>
  <si>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</si>
  <si>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</si>
  <si>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</si>
  <si>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</si>
  <si>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</si>
  <si>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</si>
  <si>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</si>
  <si>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</si>
  <si>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</si>
  <si>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</si>
  <si>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</si>
  <si>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</si>
  <si>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</si>
  <si>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</si>
  <si>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</si>
  <si>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</si>
  <si>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</si>
  <si>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</si>
  <si>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</si>
  <si>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</si>
  <si>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</si>
  <si>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</si>
  <si>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</si>
  <si>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</si>
  <si>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</si>
  <si>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</si>
  <si>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</si>
  <si>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</si>
  <si>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</si>
  <si>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</si>
  <si>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</si>
  <si>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</si>
  <si>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</si>
  <si>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</si>
  <si>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</si>
  <si>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</si>
  <si>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</si>
  <si>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</si>
  <si>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</si>
  <si>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</si>
  <si>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</si>
  <si>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</si>
  <si>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</si>
  <si>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</si>
  <si>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</si>
  <si>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</si>
  <si>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</si>
  <si>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</si>
  <si>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</si>
  <si>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</si>
  <si>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</si>
  <si>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</si>
  <si>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</si>
  <si>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</si>
  <si>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</si>
  <si>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</si>
  <si>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</si>
  <si>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</si>
  <si>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</si>
  <si>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</si>
  <si>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</si>
  <si>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</si>
  <si>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</si>
  <si>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</si>
  <si>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</si>
  <si>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</si>
  <si>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</si>
  <si>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</si>
  <si>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</si>
  <si>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</si>
  <si>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</si>
  <si>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</si>
  <si>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</si>
  <si>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</si>
  <si>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</si>
  <si>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</si>
  <si>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</si>
  <si>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</si>
  <si>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</si>
  <si>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</si>
  <si>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</si>
  <si>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</si>
  <si>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</si>
  <si>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</si>
  <si>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</si>
  <si>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</si>
  <si>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</si>
  <si>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</si>
  <si>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</si>
  <si>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</si>
  <si>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</si>
  <si>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</si>
  <si>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</si>
  <si>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</si>
  <si>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</si>
  <si>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</si>
  <si>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</si>
  <si>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</si>
  <si>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</si>
  <si>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</si>
  <si>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</si>
  <si>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</si>
  <si>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</si>
  <si>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</si>
  <si>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</si>
  <si>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</si>
  <si>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</si>
  <si>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</si>
  <si>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</si>
  <si>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</si>
  <si>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</si>
  <si>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</si>
  <si>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</si>
  <si>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</si>
  <si>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</si>
  <si>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</si>
  <si>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</si>
  <si>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</si>
  <si>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</si>
  <si>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</si>
  <si>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</si>
  <si>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</si>
  <si>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</si>
  <si>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</si>
  <si>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</si>
  <si>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</si>
  <si>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</si>
  <si>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</si>
  <si>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</si>
  <si>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</si>
  <si>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</si>
  <si>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</si>
  <si>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</si>
  <si>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</si>
  <si>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</si>
  <si>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</si>
  <si>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</si>
  <si>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</si>
  <si>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</si>
  <si>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</si>
  <si>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</si>
  <si>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</si>
  <si>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</si>
  <si>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</si>
  <si>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</si>
  <si>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</si>
  <si>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</si>
  <si>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</si>
  <si>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</si>
  <si>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</si>
  <si>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</si>
  <si>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</si>
  <si>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</si>
  <si>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</si>
  <si>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</si>
  <si>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</si>
  <si>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</si>
  <si>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</si>
  <si>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</si>
  <si>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</si>
  <si>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</si>
  <si>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</si>
  <si>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</si>
  <si>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</si>
  <si>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</si>
  <si>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</si>
  <si>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</si>
  <si>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</si>
  <si>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</si>
  <si>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</si>
  <si>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</si>
  <si>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</si>
  <si>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</si>
  <si>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</si>
  <si>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</si>
  <si>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</si>
  <si>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</si>
  <si>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</si>
  <si>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</si>
  <si>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</si>
  <si>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</si>
  <si>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</si>
  <si>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</si>
  <si>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</si>
  <si>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</si>
  <si>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</si>
  <si>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</si>
  <si>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</si>
  <si>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</si>
  <si>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</si>
  <si>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</si>
  <si>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</si>
  <si>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</si>
  <si>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</si>
  <si>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</si>
  <si>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</si>
  <si>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</si>
  <si>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</si>
  <si>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</si>
  <si>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</si>
  <si>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</si>
  <si>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</si>
  <si>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</si>
  <si>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</si>
  <si>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</si>
  <si>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</si>
  <si>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</si>
  <si>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</si>
  <si>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</si>
  <si>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</si>
  <si>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</si>
  <si>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</si>
  <si>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</si>
  <si>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</si>
  <si>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</si>
  <si>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</si>
  <si>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</si>
  <si>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</si>
  <si>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</si>
  <si>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</si>
  <si>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</si>
  <si>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</si>
  <si>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</si>
  <si>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</si>
  <si>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</si>
  <si>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</si>
  <si>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</si>
  <si>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</si>
  <si>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</si>
  <si>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</si>
  <si>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</si>
  <si>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</si>
  <si>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</si>
  <si>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</si>
  <si>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</si>
  <si>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</si>
  <si>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</si>
  <si>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</si>
  <si>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</si>
  <si>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</si>
  <si>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</si>
  <si>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</si>
  <si>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</si>
  <si>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</si>
  <si>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</si>
  <si>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</si>
  <si>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</si>
  <si>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</si>
  <si>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</si>
  <si>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</si>
  <si>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</si>
  <si>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</si>
  <si>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</si>
  <si>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</si>
  <si>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</si>
  <si>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</si>
  <si>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</si>
  <si>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</si>
  <si>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</si>
  <si>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</si>
  <si>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</si>
  <si>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</si>
  <si>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</si>
  <si>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</si>
  <si>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</si>
  <si>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</si>
  <si>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</si>
  <si>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</si>
  <si>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</si>
  <si>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</si>
  <si>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</si>
  <si>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</si>
  <si>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</si>
  <si>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</si>
  <si>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</si>
  <si>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</si>
  <si>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</si>
  <si>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</si>
  <si>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</si>
  <si>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</si>
  <si>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</si>
  <si>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</si>
  <si>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</si>
  <si>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</si>
  <si>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</si>
  <si>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</si>
  <si>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</si>
  <si>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</si>
  <si>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</si>
  <si>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</si>
  <si>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</si>
  <si>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</si>
  <si>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</si>
  <si>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</si>
  <si>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</si>
  <si>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</si>
  <si>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</si>
  <si>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</si>
  <si>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</si>
  <si>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</si>
  <si>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</si>
  <si>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</si>
  <si>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</si>
  <si>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</si>
  <si>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</si>
  <si>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</si>
  <si>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</si>
  <si>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</si>
  <si>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</si>
  <si>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</si>
  <si>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</si>
  <si>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</si>
  <si>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</si>
  <si>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</si>
  <si>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</si>
  <si>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</si>
  <si>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</si>
  <si>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</si>
  <si>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</si>
  <si>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</si>
  <si>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</si>
  <si>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</si>
  <si>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</si>
  <si>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</si>
  <si>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</si>
  <si>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</si>
  <si>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</si>
  <si>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</si>
  <si>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</si>
  <si>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</si>
  <si>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</si>
  <si>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</si>
  <si>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</si>
  <si>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</si>
  <si>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</si>
  <si>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</si>
  <si>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</si>
  <si>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</si>
  <si>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</si>
  <si>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</si>
  <si>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</si>
  <si>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</si>
  <si>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</si>
  <si>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</si>
  <si>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</si>
  <si>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</si>
  <si>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</si>
  <si>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</si>
  <si>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</si>
  <si>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</si>
  <si>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</si>
  <si>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</si>
  <si>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</si>
  <si>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</si>
  <si>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</si>
  <si>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</si>
  <si>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</si>
  <si>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</si>
  <si>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</si>
  <si>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</si>
  <si>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</si>
  <si>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</si>
  <si>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</si>
  <si>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</si>
  <si>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</si>
  <si>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</si>
  <si>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</si>
  <si>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</si>
  <si>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</si>
  <si>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</si>
  <si>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</si>
  <si>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</si>
  <si>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</si>
  <si>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</si>
  <si>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</si>
  <si>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</si>
  <si>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</si>
  <si>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</si>
  <si>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</si>
  <si>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</si>
  <si>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</si>
  <si>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</si>
  <si>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</si>
  <si>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</si>
  <si>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</si>
  <si>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</si>
  <si>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</si>
  <si>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</si>
  <si>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</si>
  <si>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</si>
  <si>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</si>
  <si>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</si>
  <si>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</si>
  <si>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</si>
  <si>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</si>
  <si>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</si>
  <si>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</si>
  <si>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</si>
  <si>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</si>
  <si>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</si>
  <si>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</si>
  <si>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</si>
  <si>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</si>
  <si>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</si>
  <si>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</si>
  <si>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</si>
  <si>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</si>
  <si>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</si>
  <si>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</si>
  <si>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</si>
  <si>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</si>
  <si>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</si>
  <si>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</si>
  <si>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</si>
  <si>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</si>
  <si>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</si>
  <si>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</si>
  <si>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</si>
  <si>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</si>
  <si>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</si>
  <si>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</si>
  <si>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</si>
  <si>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</si>
  <si>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</si>
  <si>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</si>
  <si>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</si>
  <si>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</si>
  <si>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</si>
  <si>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</si>
  <si>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</si>
  <si>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</si>
  <si>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</si>
  <si>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</si>
  <si>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</si>
  <si>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</si>
  <si>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</si>
  <si>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</si>
  <si>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</si>
  <si>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</si>
  <si>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</si>
  <si>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</si>
  <si>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</si>
  <si>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</si>
  <si>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</si>
  <si>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</si>
  <si>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</si>
  <si>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</si>
  <si>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</si>
  <si>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</si>
  <si>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</si>
  <si>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</si>
  <si>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</si>
  <si>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</si>
  <si>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</si>
  <si>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</si>
  <si>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</si>
  <si>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</si>
  <si>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</si>
  <si>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</si>
  <si>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</si>
  <si>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</si>
  <si>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</si>
  <si>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</si>
  <si>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</si>
  <si>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</si>
  <si>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</si>
  <si>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</si>
  <si>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</si>
  <si>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</si>
  <si>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</si>
  <si>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</si>
  <si>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</si>
  <si>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</si>
  <si>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</si>
  <si>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</si>
  <si>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</si>
  <si>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</si>
  <si>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</si>
  <si>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</si>
  <si>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</si>
  <si>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</si>
  <si>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</si>
  <si>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</si>
  <si>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</si>
  <si>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</si>
  <si>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</si>
  <si>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</si>
  <si>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</si>
  <si>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</si>
  <si>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</si>
  <si>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</si>
  <si>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</si>
  <si>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</si>
  <si>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</si>
  <si>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</si>
  <si>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</si>
  <si>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</si>
  <si>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</si>
  <si>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</si>
  <si>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</si>
  <si>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</si>
  <si>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</si>
  <si>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</si>
  <si>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</si>
  <si>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</si>
  <si>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</si>
  <si>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</si>
  <si>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</si>
  <si>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</si>
  <si>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</si>
  <si>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</si>
  <si>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</si>
  <si>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</si>
  <si>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</si>
  <si>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</si>
  <si>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</si>
  <si>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</si>
  <si>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</si>
  <si>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</si>
  <si>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</si>
  <si>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</si>
  <si>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</si>
  <si>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</si>
  <si>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</si>
  <si>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</si>
  <si>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</si>
  <si>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</si>
  <si>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</si>
  <si>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</si>
  <si>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</si>
  <si>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</si>
  <si>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</si>
  <si>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</si>
  <si>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</si>
  <si>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</si>
  <si>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</si>
  <si>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</si>
  <si>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</si>
  <si>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</si>
  <si>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</si>
  <si>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</si>
  <si>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</si>
  <si>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</si>
  <si>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</si>
  <si>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</si>
  <si>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</si>
  <si>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</si>
  <si>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</si>
  <si>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</si>
  <si>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</si>
  <si>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</si>
  <si>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</si>
  <si>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</si>
  <si>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</si>
  <si>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</si>
  <si>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</si>
  <si>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</si>
  <si>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</si>
  <si>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</si>
  <si>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</si>
  <si>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</si>
  <si>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</si>
  <si>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</si>
  <si>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</si>
  <si>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</si>
  <si>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</si>
  <si>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</si>
  <si>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</si>
  <si>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</si>
  <si>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</si>
  <si>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</si>
  <si>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</si>
  <si>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</si>
  <si>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</si>
  <si>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</si>
  <si>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</si>
  <si>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</si>
  <si>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</si>
  <si>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</si>
  <si>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</si>
  <si>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</si>
  <si>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</si>
  <si>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</si>
  <si>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</si>
  <si>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</si>
  <si>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</si>
  <si>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</si>
  <si>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</si>
  <si>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</si>
  <si>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</si>
  <si>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</si>
  <si>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</si>
  <si>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</si>
  <si>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</si>
  <si>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</si>
  <si>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</si>
  <si>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</si>
  <si>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</si>
  <si>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</si>
  <si>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</si>
  <si>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</si>
  <si>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</si>
  <si>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</si>
  <si>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</si>
  <si>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</si>
  <si>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</si>
  <si>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</si>
  <si>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</si>
  <si>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</si>
  <si>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</si>
  <si>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</si>
  <si>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</si>
  <si>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</si>
  <si>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</si>
  <si>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</si>
  <si>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</si>
  <si>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</si>
  <si>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</si>
  <si>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</si>
  <si>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</si>
  <si>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</si>
  <si>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</si>
  <si>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</si>
  <si>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</si>
  <si>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</si>
  <si>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</si>
  <si>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</si>
  <si>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</si>
  <si>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</si>
  <si>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</si>
  <si>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</si>
  <si>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</si>
  <si>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</si>
  <si>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</si>
  <si>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</si>
  <si>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</si>
  <si>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</si>
  <si>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</si>
  <si>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</si>
  <si>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</si>
  <si>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</si>
  <si>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</si>
  <si>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</si>
  <si>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</si>
  <si>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</si>
  <si>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</si>
  <si>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</si>
  <si>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</si>
  <si>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</si>
  <si>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</si>
  <si>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</si>
  <si>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</si>
  <si>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</si>
  <si>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</si>
  <si>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</si>
  <si>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</si>
  <si>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</si>
  <si>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</si>
  <si>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</si>
  <si>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</si>
  <si>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</si>
  <si>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</si>
  <si>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</si>
  <si>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</si>
  <si>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</si>
  <si>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</si>
  <si>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</si>
  <si>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</si>
  <si>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</si>
  <si>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</si>
  <si>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</si>
  <si>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</si>
  <si>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</si>
  <si>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</si>
  <si>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</si>
  <si>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</si>
  <si>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</si>
  <si>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</si>
  <si>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</si>
  <si>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</si>
  <si>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</si>
  <si>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</si>
  <si>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</si>
  <si>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</si>
  <si>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</si>
  <si>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</si>
  <si>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</si>
  <si>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</si>
  <si>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</si>
  <si>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</si>
  <si>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</si>
  <si>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</si>
  <si>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</si>
  <si>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</si>
  <si>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</si>
  <si>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</si>
  <si>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</si>
  <si>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</si>
  <si>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</si>
  <si>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</si>
  <si>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</si>
  <si>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</si>
  <si>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</si>
  <si>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</si>
  <si>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</si>
  <si>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</si>
  <si>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</si>
  <si>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</si>
  <si>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</si>
  <si>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</si>
  <si>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</si>
  <si>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</si>
  <si>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</si>
  <si>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</si>
  <si>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</si>
  <si>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</si>
  <si>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</si>
  <si>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</si>
  <si>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</si>
  <si>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</si>
  <si>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</si>
  <si>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</si>
  <si>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</si>
  <si>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</si>
  <si>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</si>
  <si>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</si>
  <si>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</si>
  <si>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</si>
  <si>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</si>
  <si>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</si>
  <si>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</si>
  <si>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</si>
  <si>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</si>
  <si>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</si>
  <si>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</si>
  <si>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</si>
  <si>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</si>
  <si>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</si>
  <si>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</si>
  <si>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</si>
  <si>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</si>
  <si>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</si>
  <si>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</si>
  <si>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</si>
  <si>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</si>
  <si>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</si>
  <si>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</si>
  <si>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</si>
  <si>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</si>
  <si>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</si>
  <si>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</si>
  <si>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</si>
  <si>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</si>
  <si>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</si>
  <si>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</si>
  <si>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</si>
  <si>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</si>
  <si>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</si>
  <si>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</si>
  <si>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</si>
  <si>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</si>
  <si>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</si>
  <si>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</si>
  <si>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</si>
  <si>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</si>
  <si>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</si>
  <si>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</si>
  <si>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</si>
  <si>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</si>
  <si>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</si>
  <si>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</si>
  <si>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</si>
  <si>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</si>
  <si>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</si>
  <si>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</si>
  <si>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</si>
  <si>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</si>
  <si>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</si>
  <si>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</si>
  <si>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</si>
  <si>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</si>
  <si>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</si>
  <si>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</si>
  <si>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</si>
  <si>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</si>
  <si>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</si>
  <si>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</si>
  <si>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</si>
  <si>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</si>
  <si>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</si>
  <si>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</si>
  <si>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</si>
  <si>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</si>
  <si>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</si>
  <si>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</si>
  <si>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</si>
  <si>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</si>
  <si>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</si>
  <si>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</si>
  <si>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</si>
  <si>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</si>
  <si>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</si>
  <si>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</si>
  <si>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</si>
  <si>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</si>
  <si>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</si>
  <si>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</si>
  <si>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</si>
  <si>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</si>
  <si>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</si>
  <si>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</si>
  <si>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</si>
  <si>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</si>
  <si>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</si>
  <si>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</si>
  <si>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</si>
  <si>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</si>
  <si>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</si>
  <si>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</si>
  <si>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</si>
  <si>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</si>
  <si>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</si>
  <si>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</si>
  <si>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</si>
  <si>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</si>
  <si>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</si>
  <si>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</si>
  <si>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</si>
  <si>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</si>
  <si>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</si>
  <si>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</si>
  <si>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</si>
  <si>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</si>
  <si>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</si>
  <si>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</si>
  <si>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</si>
  <si>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</si>
  <si>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</si>
  <si>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</si>
  <si>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</si>
  <si>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</si>
  <si>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</si>
  <si>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</si>
  <si>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</si>
  <si>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</si>
  <si>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</si>
  <si>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</si>
  <si>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</si>
  <si>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</si>
  <si>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</si>
  <si>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</si>
  <si>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</si>
  <si>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</si>
  <si>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</si>
  <si>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</si>
  <si>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</si>
  <si>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</si>
  <si>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</si>
  <si>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</si>
  <si>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</si>
  <si>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</si>
  <si>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</si>
  <si>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</si>
  <si>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</si>
  <si>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</si>
  <si>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</si>
  <si>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</si>
  <si>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</si>
  <si>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</si>
  <si>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</si>
  <si>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</si>
  <si>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</si>
  <si>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</si>
  <si>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</si>
  <si>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</si>
  <si>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</si>
  <si>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</si>
  <si>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</si>
  <si>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</si>
  <si>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</si>
  <si>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</si>
  <si>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</si>
  <si>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</si>
  <si>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</si>
  <si>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</si>
  <si>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</si>
  <si>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</si>
  <si>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</si>
  <si>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</si>
  <si>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</si>
  <si>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</si>
  <si>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</si>
  <si>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</si>
  <si>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</si>
  <si>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</si>
  <si>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</si>
  <si>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</si>
  <si>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</si>
  <si>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</si>
  <si>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</si>
  <si>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</si>
  <si>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</si>
  <si>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</si>
  <si>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</si>
  <si>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</si>
  <si>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</si>
  <si>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</si>
  <si>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</si>
  <si>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</si>
  <si>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</si>
  <si>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</si>
  <si>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</si>
  <si>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</si>
  <si>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</si>
  <si>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</si>
  <si>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</si>
  <si>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</si>
  <si>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</si>
  <si>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</si>
  <si>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</si>
  <si>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</si>
  <si>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</si>
  <si>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</si>
  <si>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</si>
  <si>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</si>
  <si>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</si>
  <si>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</si>
  <si>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</si>
  <si>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</si>
  <si>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</si>
  <si>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</si>
  <si>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</si>
  <si>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</si>
  <si>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</si>
  <si>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</si>
  <si>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</si>
  <si>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</si>
  <si>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</si>
  <si>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</si>
  <si>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</si>
  <si>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</si>
  <si>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</si>
  <si>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</si>
  <si>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</si>
  <si>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</si>
  <si>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</si>
  <si>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</si>
  <si>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</si>
  <si>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</si>
  <si>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</si>
  <si>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</si>
  <si>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</si>
  <si>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</si>
  <si>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</si>
  <si>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</si>
  <si>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</si>
  <si>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</si>
  <si>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</si>
  <si>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</si>
  <si>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</si>
  <si>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</si>
  <si>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</si>
  <si>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</si>
  <si>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</si>
  <si>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</si>
  <si>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</si>
  <si>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</si>
  <si>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</si>
  <si>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</si>
  <si>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</si>
  <si>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</si>
  <si>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</si>
  <si>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</si>
  <si>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</si>
  <si>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</si>
  <si>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</si>
  <si>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</si>
  <si>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</si>
  <si>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</si>
  <si>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</si>
  <si>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</si>
  <si>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</si>
  <si>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</si>
  <si>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</si>
  <si>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</si>
  <si>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</si>
  <si>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</si>
  <si>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</si>
  <si>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</si>
  <si>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</si>
  <si>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</si>
  <si>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</si>
  <si>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</si>
  <si>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</si>
  <si>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</si>
  <si>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</si>
  <si>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</si>
  <si>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</si>
  <si>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</si>
  <si>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</si>
  <si>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</si>
  <si>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</si>
  <si>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</si>
  <si>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</si>
  <si>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</si>
  <si>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</si>
  <si>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</si>
  <si>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</si>
  <si>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</si>
  <si>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</si>
  <si>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</si>
  <si>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</si>
  <si>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</si>
  <si>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</si>
  <si>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</si>
  <si>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</si>
  <si>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</si>
  <si>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</si>
  <si>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</si>
  <si>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</si>
  <si>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</si>
  <si>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</si>
  <si>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</si>
  <si>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</si>
  <si>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</si>
  <si>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</si>
  <si>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</si>
  <si>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</si>
  <si>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</si>
  <si>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</si>
  <si>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</si>
  <si>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</si>
  <si>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</si>
  <si>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</si>
  <si>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</si>
  <si>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</si>
  <si>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</si>
  <si>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</si>
  <si>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</si>
  <si>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</si>
  <si>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</si>
  <si>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</si>
  <si>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</si>
  <si>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</si>
  <si>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</si>
  <si>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</si>
  <si>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</si>
  <si>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</si>
  <si>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</si>
  <si>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</si>
  <si>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</si>
  <si>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</si>
  <si>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</si>
  <si>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</si>
  <si>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</si>
  <si>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</si>
  <si>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</si>
  <si>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</si>
  <si>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</si>
  <si>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</si>
  <si>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</si>
  <si>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</si>
  <si>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</si>
  <si>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</si>
  <si>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</si>
  <si>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</si>
  <si>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</si>
  <si>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</si>
  <si>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</si>
  <si>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</si>
  <si>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</si>
  <si>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</si>
  <si>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</si>
  <si>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</si>
  <si>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</si>
  <si>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</si>
  <si>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</si>
  <si>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</si>
  <si>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</si>
  <si>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</si>
  <si>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</si>
  <si>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</si>
  <si>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</si>
  <si>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</si>
  <si>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</si>
  <si>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</si>
  <si>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</si>
  <si>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</si>
  <si>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</si>
  <si>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</si>
  <si>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</si>
  <si>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</si>
  <si>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</si>
  <si>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</si>
  <si>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</si>
  <si>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</si>
  <si>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</si>
  <si>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</si>
  <si>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</si>
  <si>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</si>
  <si>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</si>
  <si>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</si>
  <si>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</si>
  <si>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</si>
  <si>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</si>
  <si>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</si>
  <si>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</si>
  <si>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</si>
  <si>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</si>
  <si>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</si>
  <si>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</si>
  <si>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</si>
  <si>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</si>
  <si>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</si>
  <si>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</si>
  <si>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</si>
  <si>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</si>
  <si>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</si>
  <si>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</si>
  <si>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</si>
  <si>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</si>
  <si>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</si>
  <si>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</si>
  <si>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</si>
  <si>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</si>
  <si>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</si>
  <si>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</si>
  <si>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</si>
  <si>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</si>
  <si>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</si>
  <si>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</si>
  <si>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</si>
  <si>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</si>
  <si>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</si>
  <si>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</si>
  <si>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</si>
  <si>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</si>
  <si>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</si>
  <si>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</si>
  <si>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</si>
  <si>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</si>
  <si>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</si>
  <si>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</si>
  <si>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</si>
  <si>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</si>
  <si>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</si>
  <si>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</si>
  <si>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</si>
  <si>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</si>
  <si>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</si>
  <si>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</si>
  <si>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</si>
  <si>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</si>
  <si>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</si>
  <si>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</si>
  <si>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</si>
  <si>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</si>
  <si>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</si>
  <si>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</si>
  <si>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</si>
  <si>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</si>
  <si>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</si>
  <si>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</si>
  <si>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</si>
  <si>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</si>
  <si>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</si>
  <si>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</si>
  <si>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</si>
  <si>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</si>
  <si>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</si>
  <si>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</si>
  <si>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</si>
  <si>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</si>
  <si>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</si>
  <si>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</si>
  <si>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</si>
  <si>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</si>
  <si>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</si>
  <si>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</si>
  <si>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</si>
  <si>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</si>
  <si>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</si>
  <si>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</si>
  <si>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</si>
  <si>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</si>
  <si>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</si>
  <si>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</si>
  <si>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</si>
  <si>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</si>
  <si>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</si>
  <si>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</si>
  <si>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</si>
  <si>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</si>
  <si>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</si>
  <si>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</si>
  <si>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</si>
  <si>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</si>
  <si>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</si>
  <si>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</si>
  <si>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</si>
  <si>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</si>
  <si>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</si>
  <si>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</si>
  <si>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</si>
  <si>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</si>
  <si>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</si>
  <si>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</si>
  <si>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</si>
  <si>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</si>
  <si>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</si>
  <si>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</si>
  <si>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</si>
  <si>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</si>
  <si>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</si>
  <si>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</si>
  <si>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</si>
  <si>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</si>
  <si>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</si>
  <si>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</si>
  <si>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</si>
  <si>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</si>
  <si>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</si>
  <si>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</si>
  <si>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</si>
  <si>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</si>
  <si>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</si>
  <si>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</si>
  <si>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</si>
  <si>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</si>
  <si>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</si>
  <si>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</si>
  <si>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</si>
  <si>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</si>
  <si>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</si>
  <si>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</si>
  <si>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</si>
  <si>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</si>
  <si>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</si>
  <si>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</si>
  <si>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</si>
  <si>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</si>
  <si>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</si>
  <si>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</si>
  <si>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</si>
  <si>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</si>
  <si>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</si>
  <si>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</si>
  <si>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</si>
  <si>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</si>
  <si>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</si>
  <si>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</si>
  <si>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</si>
  <si>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</si>
  <si>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</si>
  <si>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</si>
  <si>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</si>
  <si>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</si>
  <si>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</si>
  <si>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</si>
  <si>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</si>
  <si>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</si>
  <si>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</si>
  <si>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</si>
  <si>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</si>
  <si>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</si>
  <si>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</si>
  <si>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</si>
  <si>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</si>
  <si>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</si>
  <si>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</si>
  <si>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</si>
  <si>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</si>
  <si>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</si>
  <si>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</si>
  <si>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</si>
  <si>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</si>
  <si>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</si>
  <si>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</si>
  <si>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</si>
  <si>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</si>
  <si>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</si>
  <si>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</si>
  <si>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</si>
  <si>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</si>
  <si>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</si>
  <si>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</si>
  <si>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</si>
  <si>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</si>
  <si>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</si>
  <si>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</si>
  <si>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</si>
  <si>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</si>
  <si>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</si>
  <si>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</si>
  <si>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</si>
  <si>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</si>
  <si>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</si>
  <si>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</si>
  <si>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</si>
  <si>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</si>
  <si>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</si>
  <si>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</si>
  <si>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</si>
  <si>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</si>
  <si>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</si>
  <si>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</si>
  <si>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</si>
  <si>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</si>
  <si>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</si>
  <si>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</si>
  <si>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</si>
  <si>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</si>
  <si>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</si>
  <si>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</si>
  <si>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</si>
  <si>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</si>
  <si>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</si>
  <si>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</si>
  <si>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</si>
  <si>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</si>
  <si>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</si>
  <si>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</si>
  <si>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</si>
  <si>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</si>
  <si>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</si>
  <si>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</si>
  <si>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</si>
  <si>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</si>
  <si>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</si>
  <si>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</si>
  <si>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</si>
  <si>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</si>
  <si>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</si>
  <si>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</si>
  <si>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</si>
  <si>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</si>
  <si>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</si>
  <si>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</si>
  <si>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</si>
  <si>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</si>
  <si>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</si>
  <si>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</si>
  <si>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</si>
  <si>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</si>
  <si>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</si>
  <si>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</si>
  <si>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</si>
  <si>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</si>
  <si>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</si>
  <si>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</si>
  <si>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</si>
  <si>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</si>
  <si>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</si>
  <si>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</si>
  <si>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</si>
  <si>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</si>
  <si>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</si>
  <si>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</si>
  <si>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</si>
  <si>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</si>
  <si>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</si>
  <si>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</si>
  <si>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</si>
  <si>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</si>
  <si>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</si>
  <si>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</si>
  <si>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</si>
  <si>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</si>
  <si>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</si>
  <si>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</si>
  <si>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</si>
  <si>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</si>
  <si>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</si>
  <si>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</si>
  <si>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</si>
  <si>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</si>
  <si>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</si>
  <si>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</si>
  <si>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</si>
  <si>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</si>
  <si>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</si>
  <si>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</si>
  <si>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</si>
  <si>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</si>
  <si>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</si>
  <si>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</si>
  <si>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</si>
  <si>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</si>
  <si>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</si>
  <si>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</si>
  <si>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</si>
  <si>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</si>
  <si>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</si>
  <si>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</si>
  <si>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</si>
  <si>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</si>
  <si>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</si>
  <si>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</si>
  <si>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</si>
  <si>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</si>
  <si>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</si>
  <si>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</si>
  <si>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</si>
  <si>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</si>
  <si>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</si>
  <si>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</si>
  <si>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</si>
  <si>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</si>
  <si>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</si>
  <si>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</si>
  <si>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</si>
  <si>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</si>
  <si>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</si>
  <si>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</si>
  <si>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</si>
  <si>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</si>
  <si>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</si>
  <si>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</si>
  <si>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</si>
  <si>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</si>
  <si>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</si>
  <si>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</si>
  <si>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</si>
  <si>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</si>
  <si>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</si>
  <si>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</si>
  <si>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</si>
  <si>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</si>
  <si>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</si>
  <si>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</si>
  <si>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</si>
  <si>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</si>
  <si>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</si>
  <si>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</si>
  <si>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</si>
  <si>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</si>
  <si>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</si>
  <si>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</si>
  <si>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</si>
  <si>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</si>
  <si>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</si>
  <si>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</si>
  <si>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</si>
  <si>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</si>
  <si>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</si>
  <si>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</si>
  <si>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</si>
  <si>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</si>
  <si>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</si>
  <si>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</si>
  <si>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</si>
  <si>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</si>
  <si>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</si>
  <si>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</si>
  <si>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</si>
  <si>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</si>
  <si>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</si>
  <si>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</si>
  <si>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</si>
  <si>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</si>
  <si>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</si>
  <si>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</si>
  <si>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</si>
  <si>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</si>
  <si>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</si>
  <si>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</si>
  <si>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</si>
  <si>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</si>
  <si>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</si>
  <si>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</si>
  <si>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</si>
  <si>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</si>
  <si>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</si>
  <si>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</si>
  <si>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</si>
  <si>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</si>
  <si>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</si>
  <si>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</si>
  <si>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</si>
  <si>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</si>
  <si>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</si>
  <si>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</si>
  <si>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</si>
  <si>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</si>
  <si>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</si>
  <si>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</si>
  <si>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</si>
  <si>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</si>
  <si>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</si>
  <si>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</si>
  <si>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</si>
  <si>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</si>
  <si>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</si>
  <si>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</si>
  <si>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</si>
  <si>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</si>
  <si>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</si>
  <si>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</si>
  <si>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</si>
  <si>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</si>
  <si>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</si>
  <si>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</si>
  <si>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</si>
  <si>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</si>
  <si>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</si>
  <si>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</si>
  <si>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</si>
  <si>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</si>
  <si>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</si>
  <si>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</si>
  <si>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</si>
  <si>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</si>
  <si>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</si>
  <si>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</si>
  <si>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</si>
  <si>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</si>
  <si>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</si>
  <si>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</si>
  <si>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</si>
  <si>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</si>
  <si>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</si>
  <si>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</si>
  <si>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</si>
  <si>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</si>
  <si>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</si>
  <si>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</si>
  <si>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</si>
  <si>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</si>
  <si>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</si>
  <si>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</si>
  <si>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</si>
  <si>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</si>
  <si>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</si>
  <si>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</si>
  <si>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</si>
  <si>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</si>
  <si>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</si>
  <si>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</si>
  <si>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</si>
  <si>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</si>
  <si>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</si>
  <si>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</si>
  <si>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</si>
  <si>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</si>
  <si>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</si>
  <si>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</si>
  <si>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</si>
  <si>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</si>
  <si>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</si>
  <si>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</si>
  <si>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</si>
  <si>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</si>
  <si>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</si>
  <si>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</si>
  <si>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</si>
  <si>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</si>
  <si>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</si>
  <si>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</si>
  <si>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</si>
  <si>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</si>
  <si>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</si>
  <si>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</si>
  <si>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</si>
  <si>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</si>
  <si>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</si>
  <si>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</si>
  <si>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</si>
  <si>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</si>
  <si>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</si>
  <si>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</si>
  <si>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</si>
  <si>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</si>
  <si>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</si>
  <si>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</si>
  <si>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</si>
  <si>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</si>
  <si>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</si>
  <si>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</si>
  <si>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</si>
  <si>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</si>
  <si>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</si>
  <si>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</si>
  <si>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</si>
  <si>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</si>
  <si>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</si>
  <si>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</si>
  <si>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</si>
  <si>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</si>
  <si>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</si>
  <si>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</si>
  <si>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</si>
  <si>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</si>
  <si>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</si>
  <si>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</si>
  <si>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</si>
  <si>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</si>
  <si>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</si>
  <si>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</si>
  <si>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</si>
  <si>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</si>
  <si>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</si>
  <si>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</si>
  <si>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</si>
  <si>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</si>
  <si>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</si>
  <si>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</si>
  <si>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</si>
  <si>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</si>
  <si>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</si>
  <si>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</si>
  <si>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</si>
  <si>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</si>
  <si>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</si>
  <si>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</si>
  <si>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</si>
  <si>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</si>
  <si>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</si>
  <si>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</si>
  <si>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</si>
  <si>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</si>
  <si>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</si>
  <si>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</si>
  <si>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</si>
  <si>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</si>
  <si>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</si>
  <si>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</si>
  <si>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</si>
  <si>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</si>
  <si>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</si>
  <si>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</si>
  <si>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</si>
  <si>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</si>
  <si>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</si>
  <si>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</si>
  <si>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</si>
  <si>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</si>
  <si>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</si>
  <si>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</si>
  <si>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</si>
  <si>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</si>
  <si>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</si>
  <si>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</si>
  <si>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</si>
  <si>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</si>
  <si>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</si>
  <si>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</si>
  <si>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</si>
  <si>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</si>
  <si>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</si>
  <si>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</si>
  <si>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</si>
  <si>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</si>
  <si>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</si>
  <si>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</si>
  <si>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</si>
  <si>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</si>
  <si>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</si>
  <si>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</si>
  <si>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</si>
  <si>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</si>
  <si>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</si>
  <si>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</si>
  <si>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</si>
  <si>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</si>
  <si>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</si>
  <si>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</si>
  <si>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</si>
  <si>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</si>
  <si>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</si>
  <si>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</si>
  <si>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</si>
  <si>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</si>
  <si>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</si>
  <si>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</si>
  <si>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</si>
  <si>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</si>
  <si>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</si>
  <si>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</si>
  <si>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</si>
  <si>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</si>
  <si>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</si>
  <si>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</si>
  <si>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</si>
  <si>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</si>
  <si>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</si>
  <si>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</si>
  <si>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</si>
  <si>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</si>
  <si>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</si>
  <si>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</si>
  <si>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</si>
  <si>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</si>
  <si>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</si>
  <si>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</si>
  <si>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</si>
  <si>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</si>
  <si>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</si>
  <si>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</si>
  <si>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</si>
  <si>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</si>
  <si>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</si>
  <si>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</si>
  <si>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</si>
  <si>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</si>
  <si>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</si>
  <si>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</si>
  <si>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</si>
  <si>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</si>
  <si>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</si>
  <si>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</si>
  <si>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</si>
  <si>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</si>
  <si>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</si>
  <si>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</si>
  <si>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</si>
  <si>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</si>
  <si>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</si>
  <si>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</si>
  <si>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</si>
  <si>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</si>
  <si>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</si>
  <si>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</si>
  <si>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</si>
  <si>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</si>
  <si>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</si>
  <si>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</si>
  <si>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</si>
  <si>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</si>
  <si>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</si>
  <si>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</si>
  <si>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</si>
  <si>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</si>
  <si>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</si>
  <si>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</si>
  <si>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</si>
  <si>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</si>
  <si>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</si>
  <si>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</si>
  <si>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</si>
  <si>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</si>
  <si>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</si>
  <si>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</si>
  <si>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</si>
  <si>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</si>
  <si>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</si>
  <si>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</si>
  <si>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</si>
  <si>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</si>
  <si>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</si>
  <si>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</si>
  <si>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</si>
  <si>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</si>
  <si>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</si>
  <si>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</si>
  <si>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</si>
  <si>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</si>
  <si>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</si>
  <si>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</si>
  <si>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</si>
  <si>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</si>
  <si>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</si>
  <si>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</si>
  <si>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</si>
  <si>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</si>
  <si>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</si>
  <si>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</si>
  <si>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</si>
  <si>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</si>
  <si>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</si>
  <si>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</si>
  <si>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</si>
  <si>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</si>
  <si>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</si>
  <si>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</si>
  <si>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</si>
  <si>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</si>
  <si>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</si>
  <si>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</si>
  <si>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</si>
  <si>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</si>
  <si>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</si>
  <si>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</si>
  <si>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</si>
  <si>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</si>
  <si>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</si>
  <si>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</si>
  <si>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</si>
  <si>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</si>
  <si>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</si>
  <si>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</si>
  <si>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</si>
  <si>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</si>
  <si>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</si>
  <si>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</si>
  <si>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</si>
  <si>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</si>
  <si>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</si>
  <si>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</si>
  <si>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</si>
  <si>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</si>
  <si>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</si>
  <si>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</si>
  <si>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</si>
  <si>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</si>
  <si>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</si>
  <si>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</si>
  <si>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</si>
  <si>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</si>
  <si>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</si>
  <si>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</si>
  <si>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</si>
  <si>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</si>
  <si>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</si>
  <si>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</si>
  <si>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</si>
  <si>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</si>
  <si>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</si>
  <si>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</si>
  <si>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</si>
  <si>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</si>
  <si>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</si>
  <si>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</si>
  <si>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</si>
  <si>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</si>
  <si>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</si>
  <si>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</si>
  <si>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</si>
  <si>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</si>
  <si>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</si>
  <si>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</si>
  <si>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</si>
  <si>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</si>
  <si>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</si>
  <si>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</si>
  <si>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</si>
  <si>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</si>
  <si>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</si>
  <si>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</si>
  <si>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</si>
  <si>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</si>
  <si>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</si>
  <si>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</si>
  <si>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</si>
  <si>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</si>
  <si>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</si>
  <si>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</si>
  <si>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</si>
  <si>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</si>
  <si>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</si>
  <si>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</si>
  <si>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</si>
  <si>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</si>
  <si>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</si>
  <si>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</si>
  <si>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</si>
  <si>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</si>
  <si>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</si>
  <si>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</si>
  <si>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</si>
  <si>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</si>
  <si>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</si>
  <si>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</si>
  <si>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</si>
  <si>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</si>
  <si>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</si>
  <si>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</si>
  <si>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</si>
  <si>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</si>
  <si>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</si>
  <si>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</si>
  <si>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</si>
  <si>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</si>
  <si>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</si>
  <si>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</si>
  <si>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</si>
  <si>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</si>
  <si>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</si>
  <si>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</si>
  <si>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</si>
  <si>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</si>
  <si>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</si>
  <si>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</si>
  <si>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</si>
  <si>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</si>
  <si>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</si>
  <si>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</si>
  <si>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</si>
  <si>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</si>
  <si>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</si>
  <si>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</si>
  <si>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</si>
  <si>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</si>
  <si>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</si>
  <si>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</si>
  <si>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</si>
  <si>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</si>
  <si>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</si>
  <si>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</si>
  <si>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</si>
  <si>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</si>
  <si>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</si>
  <si>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</si>
  <si>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</si>
  <si>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</si>
  <si>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</si>
  <si>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</si>
  <si>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</si>
  <si>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</si>
  <si>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</si>
  <si>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</si>
  <si>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</si>
  <si>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</si>
  <si>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</si>
  <si>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</si>
  <si>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</si>
  <si>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</si>
  <si>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</si>
  <si>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</si>
  <si>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</si>
  <si>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</si>
  <si>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</si>
  <si>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</si>
  <si>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</si>
  <si>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</si>
  <si>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</si>
  <si>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</si>
  <si>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</si>
  <si>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</si>
  <si>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</si>
  <si>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</si>
  <si>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</si>
  <si>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</si>
  <si>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</si>
  <si>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</si>
  <si>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</si>
  <si>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</si>
  <si>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</si>
  <si>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</si>
  <si>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</si>
  <si>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</si>
  <si>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</si>
  <si>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</si>
  <si>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</si>
  <si>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</si>
  <si>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</si>
  <si>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</si>
  <si>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</si>
  <si>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</si>
  <si>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</si>
  <si>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</si>
  <si>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</si>
  <si>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</si>
  <si>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</si>
  <si>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</si>
  <si>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</si>
  <si>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</si>
  <si>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</si>
  <si>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</si>
  <si>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</si>
  <si>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</si>
  <si>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</si>
  <si>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</si>
  <si>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</si>
  <si>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</si>
  <si>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</si>
  <si>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</si>
  <si>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</si>
  <si>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</si>
  <si>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</si>
  <si>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</si>
  <si>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</si>
  <si>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</si>
  <si>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</si>
  <si>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</si>
  <si>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</si>
  <si>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</si>
  <si>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</si>
  <si>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</si>
  <si>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</si>
  <si>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</si>
  <si>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</si>
  <si>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</si>
  <si>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</si>
  <si>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</si>
  <si>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</si>
  <si>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</si>
  <si>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</si>
  <si>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</si>
  <si>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</si>
  <si>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</si>
  <si>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</si>
  <si>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</si>
  <si>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</si>
  <si>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</si>
  <si>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</si>
  <si>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</si>
  <si>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</si>
  <si>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</si>
  <si>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</si>
  <si>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</si>
  <si>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</si>
  <si>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</si>
  <si>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</si>
  <si>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</si>
  <si>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</si>
  <si>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</si>
  <si>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</si>
  <si>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</si>
  <si>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</si>
  <si>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</si>
  <si>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</si>
  <si>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</si>
  <si>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</si>
  <si>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</si>
  <si>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</si>
  <si>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</si>
  <si>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</si>
  <si>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</si>
  <si>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</si>
  <si>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</si>
  <si>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</si>
  <si>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</si>
  <si>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</si>
  <si>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</si>
  <si>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</si>
  <si>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</si>
  <si>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</si>
  <si>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</si>
  <si>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</si>
  <si>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</si>
  <si>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</si>
  <si>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</si>
  <si>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</si>
  <si>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</si>
  <si>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</si>
  <si>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</si>
  <si>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</si>
  <si>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</si>
  <si>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</si>
  <si>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</si>
  <si>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</si>
  <si>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</si>
  <si>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</si>
  <si>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</si>
  <si>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</si>
  <si>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</si>
  <si>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</si>
  <si>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</si>
  <si>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</si>
  <si>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</si>
  <si>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</si>
  <si>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</si>
  <si>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</si>
  <si>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</si>
  <si>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</si>
  <si>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</si>
  <si>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</si>
  <si>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</si>
  <si>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</si>
  <si>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</si>
  <si>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</si>
  <si>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</si>
  <si>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</si>
  <si>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</si>
  <si>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</si>
  <si>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</si>
  <si>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</si>
  <si>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</si>
  <si>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</si>
  <si>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</si>
  <si>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</si>
  <si>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</si>
  <si>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</si>
  <si>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</si>
  <si>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</si>
  <si>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</si>
  <si>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</si>
  <si>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</si>
  <si>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</si>
  <si>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</si>
  <si>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</si>
  <si>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</si>
  <si>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</si>
  <si>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</si>
  <si>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</si>
  <si>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</si>
  <si>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</si>
  <si>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</si>
  <si>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</si>
  <si>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</si>
  <si>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</si>
  <si>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</si>
  <si>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</si>
  <si>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</si>
  <si>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</si>
  <si>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</si>
  <si>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</si>
  <si>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</si>
  <si>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</si>
  <si>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</si>
  <si>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</si>
  <si>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</si>
  <si>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</si>
  <si>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</si>
  <si>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</si>
  <si>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</si>
  <si>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</si>
  <si>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</si>
  <si>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</si>
  <si>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</si>
  <si>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</si>
  <si>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</si>
  <si>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</si>
  <si>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</si>
  <si>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</si>
  <si>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</si>
  <si>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</si>
  <si>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</si>
  <si>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</si>
  <si>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</si>
  <si>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</si>
  <si>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</si>
  <si>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</si>
  <si>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</si>
  <si>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</si>
  <si>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</si>
  <si>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</si>
  <si>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</si>
  <si>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</si>
  <si>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</si>
  <si>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</si>
  <si>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</si>
  <si>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</si>
  <si>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</si>
  <si>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</si>
  <si>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</si>
  <si>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</si>
  <si>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</si>
  <si>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</si>
  <si>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</si>
  <si>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</si>
  <si>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</si>
  <si>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</si>
  <si>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</si>
  <si>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</si>
  <si>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</si>
  <si>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</si>
  <si>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</si>
  <si>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</si>
  <si>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</si>
  <si>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</si>
  <si>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</si>
  <si>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</si>
  <si>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</si>
  <si>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</si>
  <si>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</si>
  <si>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</si>
  <si>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</si>
  <si>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</si>
  <si>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</si>
  <si>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</si>
  <si>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</si>
  <si>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</si>
  <si>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</si>
  <si>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</si>
  <si>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</si>
  <si>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</si>
  <si>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</si>
  <si>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</si>
  <si>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</si>
  <si>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</si>
  <si>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</si>
  <si>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</si>
  <si>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</si>
  <si>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</si>
  <si>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</si>
  <si>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</si>
  <si>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</si>
  <si>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</si>
  <si>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</si>
  <si>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</si>
  <si>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</si>
  <si>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</si>
  <si>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</si>
  <si>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</si>
  <si>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</si>
  <si>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</si>
  <si>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</si>
  <si>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</si>
  <si>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</si>
  <si>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</si>
  <si>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</si>
  <si>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</si>
  <si>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</si>
  <si>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</si>
  <si>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</si>
  <si>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</si>
  <si>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</si>
  <si>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</si>
  <si>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</si>
  <si>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</si>
  <si>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</si>
  <si>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</si>
  <si>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</si>
  <si>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</si>
  <si>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</si>
  <si>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</si>
  <si>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</si>
  <si>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</si>
  <si>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</si>
  <si>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</si>
  <si>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</si>
  <si>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</si>
  <si>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</si>
  <si>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</si>
  <si>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</si>
  <si>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</si>
  <si>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</si>
  <si>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</si>
  <si>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</si>
  <si>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</si>
  <si>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</si>
  <si>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</si>
  <si>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</si>
  <si>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</si>
  <si>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</si>
  <si>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</si>
  <si>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</si>
  <si>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</si>
  <si>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</si>
  <si>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</si>
  <si>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</si>
  <si>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</si>
  <si>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</si>
  <si>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</si>
  <si>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</si>
  <si>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</si>
  <si>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</si>
  <si>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</si>
  <si>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</si>
  <si>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</si>
  <si>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</si>
  <si>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</si>
  <si>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</si>
  <si>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</si>
  <si>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</si>
  <si>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</si>
  <si>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</si>
  <si>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</si>
  <si>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</si>
  <si>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</si>
  <si>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</si>
  <si>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</si>
  <si>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</si>
  <si>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</si>
  <si>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</si>
  <si>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</si>
  <si>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</si>
  <si>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</si>
  <si>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</si>
  <si>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</si>
  <si>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</si>
  <si>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</si>
  <si>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</si>
  <si>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</si>
  <si>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</si>
  <si>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</si>
  <si>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</si>
  <si>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</si>
  <si>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</si>
  <si>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</si>
  <si>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</si>
  <si>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</si>
  <si>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</si>
  <si>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</si>
  <si>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</si>
  <si>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</si>
  <si>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</si>
  <si>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</si>
  <si>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</si>
  <si>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</si>
  <si>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</si>
  <si>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</si>
  <si>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</si>
  <si>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</si>
  <si>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</si>
  <si>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</si>
  <si>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</si>
  <si>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</si>
  <si>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</si>
  <si>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</si>
  <si>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</si>
  <si>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</si>
  <si>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</si>
  <si>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</si>
  <si>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</si>
  <si>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</si>
  <si>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</si>
  <si>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</si>
  <si>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</si>
  <si>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</si>
  <si>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</si>
  <si>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</si>
  <si>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</si>
  <si>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</si>
  <si>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</si>
  <si>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</si>
  <si>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</si>
  <si>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</si>
  <si>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</si>
  <si>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</si>
  <si>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</si>
  <si>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</si>
  <si>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</si>
  <si>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</si>
  <si>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</si>
  <si>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</si>
  <si>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</si>
  <si>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</si>
  <si>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</si>
  <si>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</si>
  <si>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</si>
  <si>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</si>
  <si>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</si>
  <si>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</si>
  <si>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</si>
  <si>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</si>
  <si>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</si>
  <si>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</si>
  <si>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</si>
  <si>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</si>
  <si>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</si>
  <si>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</si>
  <si>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</si>
  <si>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</si>
  <si>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</si>
  <si>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</si>
  <si>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</si>
  <si>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</si>
  <si>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</si>
  <si>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</si>
  <si>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</si>
  <si>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</si>
  <si>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</si>
  <si>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</si>
  <si>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</si>
  <si>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</si>
  <si>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</si>
  <si>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</si>
  <si>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</si>
  <si>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</si>
  <si>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</si>
  <si>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</si>
  <si>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</si>
  <si>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</si>
  <si>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</si>
  <si>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</si>
  <si>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</si>
  <si>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</si>
  <si>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</si>
  <si>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</si>
  <si>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</si>
  <si>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</si>
  <si>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</si>
  <si>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</si>
  <si>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</si>
  <si>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</si>
  <si>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</si>
  <si>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</si>
  <si>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</si>
  <si>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</si>
  <si>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</si>
  <si>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</si>
  <si>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</si>
  <si>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</si>
  <si>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</si>
  <si>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</si>
  <si>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</si>
  <si>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</si>
  <si>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</si>
  <si>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</si>
  <si>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</si>
  <si>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</si>
  <si>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</si>
  <si>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</si>
  <si>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</si>
  <si>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</si>
  <si>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</si>
  <si>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</si>
  <si>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</si>
  <si>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</si>
  <si>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</si>
  <si>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</si>
  <si>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</si>
  <si>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</si>
  <si>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</si>
  <si>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</si>
  <si>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</si>
  <si>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</si>
  <si>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</si>
  <si>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</si>
  <si>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</si>
  <si>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</si>
  <si>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</si>
  <si>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</si>
  <si>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</si>
  <si>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</si>
  <si>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</si>
  <si>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</si>
  <si>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</si>
  <si>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</si>
  <si>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</si>
  <si>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</si>
  <si>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</si>
  <si>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</si>
  <si>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</si>
  <si>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</si>
  <si>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</si>
  <si>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</si>
  <si>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</si>
  <si>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</si>
  <si>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</si>
  <si>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</si>
  <si>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</si>
  <si>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</si>
  <si>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</si>
  <si>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</si>
  <si>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</si>
  <si>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</si>
  <si>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</si>
  <si>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</si>
  <si>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</si>
  <si>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</si>
  <si>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</si>
  <si>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</si>
  <si>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</si>
  <si>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</si>
  <si>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</si>
  <si>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</si>
  <si>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</si>
  <si>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</si>
  <si>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</si>
  <si>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</si>
  <si>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</si>
  <si>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</si>
  <si>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</si>
  <si>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</si>
  <si>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</si>
  <si>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</si>
  <si>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</si>
  <si>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</si>
  <si>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</si>
  <si>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</si>
  <si>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</si>
  <si>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</si>
  <si>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</si>
  <si>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</si>
  <si>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</si>
  <si>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</si>
  <si>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</si>
  <si>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</si>
  <si>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</si>
  <si>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</si>
  <si>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</si>
  <si>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</si>
  <si>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</si>
  <si>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</si>
  <si>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</si>
  <si>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</si>
  <si>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</si>
  <si>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</si>
  <si>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</si>
  <si>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</si>
  <si>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</si>
  <si>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</si>
  <si>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</si>
  <si>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</si>
  <si>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</si>
  <si>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</si>
  <si>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</si>
  <si>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</si>
  <si>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</si>
  <si>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</si>
  <si>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</si>
  <si>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</si>
  <si>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</si>
  <si>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</si>
  <si>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</si>
  <si>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</si>
  <si>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</si>
  <si>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</si>
  <si>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</si>
  <si>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</si>
  <si>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</si>
  <si>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</si>
  <si>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</si>
  <si>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</si>
  <si>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</si>
  <si>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</si>
  <si>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</si>
  <si>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</si>
  <si>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</si>
  <si>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</si>
  <si>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</si>
  <si>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</si>
  <si>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</si>
  <si>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</si>
  <si>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</si>
  <si>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</si>
  <si>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</si>
  <si>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</si>
  <si>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</si>
  <si>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</si>
  <si>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</si>
  <si>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</si>
  <si>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</si>
  <si>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</si>
  <si>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</si>
  <si>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</si>
  <si>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</si>
  <si>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</si>
  <si>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</si>
  <si>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</si>
  <si>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</si>
  <si>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</si>
  <si>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</si>
  <si>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</si>
  <si>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</si>
  <si>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</si>
  <si>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</si>
  <si>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</si>
  <si>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</si>
  <si>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</si>
  <si>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</si>
  <si>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</si>
  <si>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</si>
  <si>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</si>
  <si>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</si>
  <si>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</si>
  <si>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</si>
  <si>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</si>
  <si>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</si>
  <si>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</si>
  <si>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</si>
  <si>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</si>
  <si>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</si>
  <si>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</si>
  <si>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</si>
  <si>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</si>
  <si>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</si>
  <si>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</si>
  <si>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</si>
  <si>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</si>
  <si>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</si>
  <si>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</si>
  <si>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</si>
  <si>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</si>
  <si>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</si>
  <si>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</si>
  <si>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</si>
  <si>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</si>
  <si>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</si>
  <si>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</si>
  <si>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</si>
  <si>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</si>
  <si>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</si>
  <si>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</si>
  <si>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</si>
  <si>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</si>
  <si>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</si>
  <si>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</si>
  <si>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</si>
  <si>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</si>
  <si>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</si>
  <si>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</si>
  <si>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</si>
  <si>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</si>
  <si>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</si>
  <si>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</si>
  <si>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</si>
  <si>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</si>
  <si>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</si>
  <si>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</si>
  <si>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</si>
  <si>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</si>
  <si>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</si>
  <si>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</si>
  <si>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</si>
  <si>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</si>
  <si>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</si>
  <si>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</si>
  <si>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</si>
  <si>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</si>
  <si>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</si>
  <si>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</si>
  <si>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</si>
  <si>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</si>
  <si>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</si>
  <si>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</si>
  <si>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</si>
  <si>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</si>
  <si>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</si>
  <si>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</si>
  <si>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</si>
  <si>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</si>
  <si>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</si>
  <si>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</si>
  <si>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</si>
  <si>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</si>
  <si>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</si>
  <si>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</si>
  <si>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</si>
  <si>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</si>
  <si>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</si>
  <si>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</si>
  <si>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</si>
  <si>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</si>
  <si>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</si>
  <si>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</si>
  <si>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</si>
  <si>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</si>
  <si>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</si>
  <si>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</si>
  <si>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</si>
  <si>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</si>
  <si>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</si>
  <si>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</si>
  <si>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</si>
  <si>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</si>
  <si>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</si>
  <si>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</si>
  <si>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</si>
  <si>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</si>
  <si>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</si>
  <si>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</si>
  <si>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</si>
  <si>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</si>
  <si>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</si>
  <si>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</si>
  <si>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</si>
  <si>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</si>
  <si>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</si>
  <si>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</si>
  <si>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</si>
  <si>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</si>
  <si>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</si>
  <si>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</si>
  <si>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</si>
  <si>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</si>
  <si>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</si>
  <si>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</si>
  <si>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</si>
  <si>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</si>
  <si>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</si>
  <si>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</si>
  <si>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</si>
  <si>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</si>
  <si>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</si>
  <si>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</si>
  <si>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</si>
  <si>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</si>
  <si>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</si>
  <si>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</si>
  <si>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</si>
  <si>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</si>
  <si>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</si>
  <si>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</si>
  <si>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</si>
  <si>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</si>
  <si>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</si>
  <si>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</si>
  <si>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</si>
  <si>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</si>
  <si>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</si>
  <si>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</si>
  <si>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</si>
  <si>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</si>
  <si>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</si>
  <si>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</si>
  <si>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</si>
  <si>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</si>
  <si>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</si>
  <si>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</si>
  <si>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</si>
  <si>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</si>
  <si>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</si>
  <si>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</si>
  <si>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</si>
  <si>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</si>
  <si>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</si>
  <si>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</si>
  <si>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</si>
  <si>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</si>
  <si>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</si>
  <si>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</si>
  <si>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</si>
  <si>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</si>
  <si>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</si>
  <si>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</si>
  <si>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</si>
  <si>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</si>
  <si>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</si>
  <si>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</si>
  <si>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</si>
  <si>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</si>
  <si>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</si>
  <si>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</si>
  <si>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</si>
  <si>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</si>
  <si>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</si>
  <si>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</si>
  <si>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</si>
  <si>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</si>
  <si>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</si>
  <si>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</si>
  <si>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</si>
  <si>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</si>
  <si>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</si>
  <si>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</si>
  <si>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</si>
  <si>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</si>
  <si>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</si>
  <si>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</si>
  <si>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</si>
  <si>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</si>
  <si>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</si>
  <si>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</si>
  <si>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</si>
  <si>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</si>
  <si>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</si>
  <si>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</si>
  <si>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</si>
  <si>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</si>
  <si>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</si>
  <si>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</si>
  <si>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</si>
  <si>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</si>
  <si>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</si>
  <si>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</si>
  <si>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</si>
  <si>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</si>
  <si>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</si>
  <si>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</si>
  <si>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</si>
  <si>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</si>
  <si>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</si>
  <si>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</si>
  <si>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</si>
  <si>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</si>
  <si>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</si>
  <si>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</si>
  <si>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</si>
  <si>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</si>
  <si>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</si>
  <si>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</si>
  <si>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</si>
  <si>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</si>
  <si>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</si>
  <si>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</si>
  <si>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</si>
  <si>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</si>
  <si>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</si>
  <si>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</si>
  <si>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</si>
  <si>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</si>
  <si>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</si>
  <si>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</si>
  <si>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</si>
  <si>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</si>
  <si>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</si>
  <si>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</si>
  <si>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</si>
  <si>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</si>
  <si>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</si>
  <si>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</si>
  <si>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</si>
  <si>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</si>
  <si>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</si>
  <si>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</si>
  <si>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</si>
  <si>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</si>
  <si>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</si>
  <si>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</si>
  <si>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</si>
  <si>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</si>
  <si>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</si>
  <si>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</si>
  <si>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</si>
  <si>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</si>
  <si>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</si>
  <si>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</si>
  <si>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</si>
  <si>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</si>
  <si>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</si>
  <si>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</si>
  <si>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</si>
  <si>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</si>
  <si>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</si>
  <si>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</si>
  <si>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</si>
  <si>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</si>
  <si>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</si>
  <si>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</si>
  <si>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</si>
  <si>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</si>
  <si>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</si>
  <si>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</si>
  <si>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</si>
  <si>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</si>
  <si>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</si>
  <si>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</si>
  <si>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</si>
  <si>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</si>
  <si>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</si>
  <si>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</si>
  <si>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</si>
  <si>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</si>
  <si>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</si>
  <si>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</si>
  <si>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</si>
  <si>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</si>
  <si>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</si>
  <si>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</si>
  <si>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</si>
  <si>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</si>
  <si>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</si>
  <si>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</si>
  <si>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</si>
  <si>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</si>
  <si>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</si>
  <si>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</si>
  <si>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</si>
  <si>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</si>
  <si>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</si>
  <si>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</si>
  <si>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</si>
  <si>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</si>
  <si>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</si>
  <si>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</si>
  <si>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</si>
  <si>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</si>
  <si>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</si>
  <si>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</si>
  <si>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</si>
  <si>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</si>
  <si>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</si>
  <si>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</si>
  <si>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</si>
  <si>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</si>
  <si>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</si>
  <si>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</si>
  <si>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</si>
  <si>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</si>
  <si>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</si>
  <si>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</si>
  <si>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</si>
  <si>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</si>
  <si>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</si>
  <si>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</si>
  <si>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</si>
  <si>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</si>
  <si>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</si>
  <si>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</si>
  <si>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</si>
  <si>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</si>
  <si>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</si>
  <si>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</si>
  <si>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</si>
  <si>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</si>
  <si>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</si>
  <si>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</si>
  <si>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</si>
  <si>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</si>
  <si>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</si>
  <si>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</si>
  <si>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</si>
  <si>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</si>
  <si>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</si>
  <si>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</si>
  <si>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</si>
  <si>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</si>
  <si>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</si>
  <si>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</si>
  <si>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</si>
  <si>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</si>
  <si>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</si>
  <si>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</si>
  <si>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</si>
  <si>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</si>
  <si>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</si>
  <si>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</si>
  <si>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</si>
  <si>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</si>
  <si>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</si>
  <si>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</si>
  <si>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</si>
  <si>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</si>
  <si>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</si>
  <si>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</si>
  <si>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</si>
  <si>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</si>
  <si>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</si>
  <si>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</si>
  <si>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</si>
  <si>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</si>
  <si>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</si>
  <si>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</si>
  <si>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</si>
  <si>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</si>
  <si>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</si>
  <si>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</si>
  <si>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</si>
  <si>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</si>
  <si>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</si>
  <si>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</si>
  <si>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</si>
  <si>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</si>
  <si>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</si>
  <si>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</si>
  <si>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</si>
  <si>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</si>
  <si>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</si>
  <si>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</si>
  <si>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</si>
  <si>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</si>
  <si>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</si>
  <si>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</si>
  <si>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</si>
  <si>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</si>
  <si>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</si>
  <si>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</si>
  <si>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</si>
  <si>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</si>
  <si>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</si>
  <si>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</si>
  <si>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</si>
  <si>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</si>
  <si>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</si>
  <si>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</si>
  <si>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</si>
  <si>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</si>
  <si>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</si>
  <si>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</si>
  <si>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</si>
  <si>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</si>
  <si>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</si>
  <si>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</si>
  <si>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</si>
  <si>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</si>
  <si>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</si>
  <si>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</si>
  <si>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</si>
  <si>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</si>
  <si>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</si>
  <si>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</si>
  <si>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</si>
  <si>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</si>
  <si>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</si>
  <si>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</si>
  <si>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</si>
  <si>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</si>
  <si>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</si>
  <si>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</si>
  <si>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</si>
  <si>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</si>
  <si>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</si>
  <si>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</si>
  <si>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</si>
  <si>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</si>
  <si>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</si>
  <si>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</si>
  <si>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</si>
  <si>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</si>
  <si>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</si>
  <si>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</si>
  <si>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</si>
  <si>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</si>
  <si>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</si>
  <si>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</si>
  <si>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</si>
  <si>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</si>
  <si>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</si>
  <si>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</si>
  <si>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</si>
  <si>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</si>
  <si>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</si>
  <si>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</si>
  <si>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</si>
  <si>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</si>
  <si>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</si>
  <si>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</si>
  <si>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</si>
  <si>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</si>
  <si>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</si>
  <si>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</si>
  <si>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</si>
  <si>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</si>
  <si>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</si>
  <si>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</si>
  <si>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</si>
  <si>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</si>
  <si>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</si>
  <si>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</si>
  <si>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</si>
  <si>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</si>
  <si>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</si>
  <si>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</si>
  <si>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</si>
  <si>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</si>
  <si>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</si>
  <si>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</si>
  <si>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</si>
  <si>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</si>
  <si>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</si>
  <si>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</si>
  <si>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</si>
  <si>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</si>
  <si>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</si>
  <si>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</si>
  <si>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</si>
  <si>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</si>
  <si>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</si>
  <si>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</si>
  <si>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</si>
  <si>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</si>
  <si>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</si>
  <si>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</si>
  <si>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</si>
  <si>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</si>
  <si>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</si>
  <si>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</si>
  <si>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</si>
  <si>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</si>
  <si>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</si>
  <si>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</si>
  <si>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</si>
  <si>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</si>
  <si>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</si>
  <si>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</si>
  <si>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</si>
  <si>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</si>
  <si>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</si>
  <si>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</si>
  <si>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</si>
  <si>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</si>
  <si>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</si>
  <si>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</si>
  <si>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</si>
  <si>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</si>
  <si>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</si>
  <si>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</si>
  <si>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</si>
  <si>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</si>
  <si>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</si>
  <si>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</si>
  <si>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</si>
  <si>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</si>
  <si>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</si>
  <si>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</si>
  <si>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</si>
  <si>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</si>
  <si>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</si>
  <si>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</si>
  <si>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</si>
  <si>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</si>
  <si>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</si>
  <si>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</si>
  <si>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</si>
  <si>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</si>
  <si>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</si>
  <si>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</si>
  <si>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</si>
  <si>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</si>
  <si>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</si>
  <si>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</si>
  <si>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</si>
  <si>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</si>
  <si>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</si>
  <si>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</si>
  <si>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</si>
  <si>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</si>
  <si>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</si>
  <si>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</si>
  <si>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</si>
  <si>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</si>
  <si>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</si>
  <si>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</si>
  <si>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</si>
  <si>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</si>
  <si>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</si>
  <si>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</si>
  <si>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</si>
  <si>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</si>
  <si>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</si>
  <si>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</si>
  <si>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</si>
  <si>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</si>
  <si>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</si>
  <si>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</si>
  <si>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</si>
  <si>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</si>
  <si>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</si>
  <si>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</si>
  <si>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</si>
  <si>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</si>
  <si>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</si>
  <si>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</si>
  <si>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</si>
  <si>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</si>
  <si>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</si>
  <si>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</si>
  <si>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</si>
  <si>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</si>
  <si>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</si>
  <si>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</si>
  <si>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</si>
  <si>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</si>
  <si>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</si>
  <si>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</si>
  <si>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</si>
  <si>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</si>
  <si>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</si>
  <si>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</si>
  <si>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</si>
  <si>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</si>
  <si>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</si>
  <si>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</si>
  <si>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</si>
  <si>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</si>
  <si>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</si>
  <si>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</si>
  <si>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</si>
  <si>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</si>
  <si>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</si>
  <si>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</si>
  <si>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</si>
  <si>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</si>
  <si>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</si>
  <si>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</si>
  <si>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</si>
  <si>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</si>
  <si>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</si>
  <si>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</si>
  <si>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</si>
  <si>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</si>
  <si>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</si>
  <si>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</si>
  <si>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</si>
  <si>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</si>
  <si>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</si>
  <si>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</si>
  <si>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</si>
  <si>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</si>
  <si>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</si>
  <si>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</si>
  <si>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</si>
  <si>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</si>
  <si>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</si>
  <si>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</si>
  <si>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</si>
  <si>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</si>
  <si>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</si>
  <si>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</si>
  <si>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</si>
  <si>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</si>
  <si>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</si>
  <si>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</si>
  <si>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</si>
  <si>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</si>
  <si>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</si>
  <si>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</si>
  <si>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</si>
  <si>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</si>
  <si>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</si>
  <si>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</si>
  <si>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</si>
  <si>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</si>
  <si>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</si>
  <si>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</si>
  <si>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</si>
  <si>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</si>
  <si>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</si>
  <si>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</si>
  <si>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</si>
  <si>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</si>
  <si>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</si>
  <si>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</si>
  <si>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</si>
  <si>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</si>
  <si>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</si>
  <si>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</si>
  <si>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</si>
  <si>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</si>
  <si>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</si>
  <si>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</si>
  <si>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</si>
  <si>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</si>
  <si>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</si>
  <si>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</si>
  <si>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</si>
  <si>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</si>
  <si>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</si>
  <si>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</si>
  <si>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</si>
  <si>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</si>
  <si>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</si>
  <si>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</si>
  <si>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</si>
  <si>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</si>
  <si>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</si>
  <si>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</si>
  <si>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</si>
  <si>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</si>
  <si>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</si>
  <si>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</si>
  <si>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</si>
  <si>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</si>
  <si>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</si>
  <si>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</si>
  <si>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</si>
  <si>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</si>
  <si>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</si>
  <si>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</si>
  <si>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</si>
  <si>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</si>
  <si>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</si>
  <si>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</si>
  <si>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</si>
  <si>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</si>
  <si>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</si>
  <si>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</si>
  <si>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</si>
  <si>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</si>
  <si>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</si>
  <si>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</si>
  <si>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</si>
  <si>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</si>
  <si>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</si>
  <si>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</si>
  <si>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</si>
  <si>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</si>
  <si>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</si>
  <si>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</si>
  <si>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</si>
  <si>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</si>
  <si>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</si>
  <si>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</si>
  <si>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</si>
  <si>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</si>
  <si>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</si>
  <si>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</si>
  <si>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</si>
  <si>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</si>
  <si>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</si>
  <si>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</si>
  <si>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</si>
  <si>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</si>
  <si>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</si>
  <si>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</si>
  <si>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</si>
  <si>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</si>
  <si>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</si>
  <si>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</si>
  <si>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</si>
  <si>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</si>
  <si>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</si>
  <si>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</si>
  <si>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</si>
  <si>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</si>
  <si>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</si>
  <si>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</si>
  <si>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</si>
  <si>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</si>
  <si>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</si>
  <si>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</si>
  <si>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</si>
  <si>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</si>
  <si>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</si>
  <si>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</si>
  <si>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</si>
  <si>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</si>
  <si>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</si>
  <si>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</si>
  <si>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</si>
  <si>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</si>
  <si>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</si>
  <si>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</si>
  <si>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</si>
  <si>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</si>
  <si>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</si>
  <si>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</si>
  <si>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</si>
  <si>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</si>
  <si>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</si>
  <si>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</si>
  <si>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</si>
  <si>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</si>
  <si>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</si>
  <si>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</si>
  <si>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</si>
  <si>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</si>
  <si>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</si>
  <si>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</si>
  <si>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</si>
  <si>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</si>
  <si>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</si>
  <si>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</si>
  <si>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</si>
  <si>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</si>
  <si>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</si>
  <si>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</si>
  <si>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</si>
  <si>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</si>
  <si>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</si>
  <si>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</si>
  <si>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</si>
  <si>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</si>
  <si>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</si>
  <si>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</si>
  <si>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</si>
  <si>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</si>
  <si>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</si>
  <si>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</si>
  <si>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</si>
  <si>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</si>
  <si>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</si>
  <si>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</si>
  <si>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</si>
  <si>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</si>
  <si>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</si>
  <si>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</si>
  <si>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</si>
  <si>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</si>
  <si>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</si>
  <si>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</si>
  <si>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</si>
  <si>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</si>
  <si>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</si>
  <si>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</si>
  <si>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</si>
  <si>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</si>
  <si>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</si>
  <si>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</si>
  <si>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</si>
  <si>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</si>
  <si>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</si>
  <si>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</si>
  <si>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</si>
  <si>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</si>
  <si>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</si>
  <si>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</si>
  <si>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</si>
  <si>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</si>
  <si>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</si>
  <si>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</si>
  <si>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</si>
  <si>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</si>
  <si>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</si>
  <si>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</si>
  <si>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</si>
  <si>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</si>
  <si>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</si>
  <si>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</si>
  <si>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</si>
  <si>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</si>
  <si>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</si>
  <si>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</si>
  <si>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</si>
  <si>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</si>
  <si>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</si>
  <si>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</si>
  <si>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</si>
  <si>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</si>
  <si>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</si>
  <si>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</si>
  <si>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</si>
  <si>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</si>
  <si>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</si>
  <si>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</si>
  <si>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</si>
  <si>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</si>
  <si>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</si>
  <si>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</si>
  <si>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</si>
  <si>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</si>
  <si>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</si>
  <si>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</si>
  <si>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</si>
  <si>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</si>
  <si>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</si>
  <si>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</si>
  <si>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</si>
  <si>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</si>
  <si>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</si>
  <si>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</si>
  <si>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</si>
  <si>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</si>
  <si>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</si>
  <si>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</si>
  <si>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</si>
  <si>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</si>
  <si>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</si>
  <si>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</si>
  <si>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</si>
  <si>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</si>
  <si>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</si>
  <si>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</si>
  <si>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</si>
  <si>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</si>
  <si>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</si>
  <si>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</si>
  <si>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</si>
  <si>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</si>
  <si>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</si>
  <si>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</si>
  <si>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</si>
  <si>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</si>
  <si>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</si>
  <si>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</si>
  <si>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</si>
  <si>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</si>
  <si>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</si>
  <si>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</si>
  <si>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</si>
  <si>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</si>
  <si>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</si>
  <si>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</si>
  <si>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</si>
  <si>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</si>
  <si>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</si>
  <si>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</si>
  <si>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</si>
  <si>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</si>
  <si>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</si>
  <si>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</si>
  <si>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</si>
  <si>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</si>
  <si>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</si>
  <si>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</si>
  <si>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</si>
  <si>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</si>
  <si>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</si>
  <si>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</si>
  <si>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</si>
  <si>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</si>
  <si>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</si>
  <si>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</si>
  <si>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</si>
  <si>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</si>
  <si>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</si>
  <si>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</si>
  <si>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</si>
  <si>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</si>
  <si>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</si>
  <si>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</si>
  <si>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</si>
  <si>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</si>
  <si>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</si>
  <si>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</si>
  <si>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</si>
  <si>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</si>
  <si>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</si>
  <si>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</si>
  <si>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</si>
  <si>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</si>
  <si>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</si>
  <si>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</si>
  <si>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</si>
  <si>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</si>
  <si>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</si>
  <si>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</si>
  <si>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</si>
  <si>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</si>
  <si>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</si>
  <si>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</si>
  <si>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</si>
  <si>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</si>
  <si>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</si>
  <si>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</si>
  <si>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</si>
  <si>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</si>
  <si>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</si>
  <si>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</si>
  <si>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</si>
  <si>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</si>
  <si>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</si>
  <si>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</si>
  <si>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</si>
  <si>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</si>
  <si>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</si>
  <si>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</si>
  <si>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</si>
  <si>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</si>
  <si>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</si>
  <si>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</si>
  <si>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</si>
  <si>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</si>
  <si>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</si>
  <si>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</si>
  <si>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</si>
  <si>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</si>
  <si>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</si>
  <si>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</si>
  <si>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</si>
  <si>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</si>
  <si>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</si>
  <si>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</si>
  <si>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</si>
  <si>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</si>
  <si>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</si>
  <si>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</si>
  <si>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</si>
  <si>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</si>
  <si>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</si>
  <si>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</si>
  <si>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</si>
  <si>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</si>
  <si>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</si>
  <si>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</si>
  <si>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</si>
  <si>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</si>
  <si>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</si>
  <si>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</si>
  <si>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</si>
  <si>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</si>
  <si>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</si>
  <si>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</si>
  <si>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</si>
  <si>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</si>
  <si>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</si>
  <si>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</si>
  <si>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</si>
  <si>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</si>
  <si>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</si>
  <si>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</si>
  <si>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</si>
  <si>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</si>
  <si>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</si>
  <si>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</si>
  <si>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</si>
  <si>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</si>
  <si>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</si>
  <si>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</si>
  <si>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</si>
  <si>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</si>
  <si>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</si>
  <si>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</si>
  <si>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</si>
  <si>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</si>
  <si>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</si>
  <si>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</si>
  <si>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</si>
  <si>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</si>
  <si>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</si>
  <si>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</si>
  <si>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</si>
  <si>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</si>
  <si>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</si>
  <si>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</si>
  <si>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</si>
  <si>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</si>
  <si>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</si>
  <si>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</si>
  <si>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</si>
  <si>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</si>
  <si>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</si>
  <si>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</si>
  <si>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</si>
  <si>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</si>
  <si>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</si>
  <si>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</si>
  <si>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</si>
  <si>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</si>
  <si>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</si>
  <si>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</si>
  <si>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</si>
  <si>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</si>
  <si>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</si>
  <si>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</si>
  <si>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</si>
  <si>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</si>
  <si>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</si>
  <si>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</si>
  <si>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</si>
  <si>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</si>
  <si>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</si>
  <si>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</si>
  <si>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</si>
  <si>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</si>
  <si>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</si>
  <si>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</si>
  <si>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</si>
  <si>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</si>
  <si>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</si>
  <si>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</si>
  <si>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</si>
  <si>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</si>
  <si>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</si>
  <si>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</si>
  <si>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</si>
  <si>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</si>
  <si>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</si>
  <si>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</si>
  <si>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</si>
  <si>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</si>
  <si>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</si>
  <si>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</si>
  <si>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</si>
  <si>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</si>
  <si>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</si>
  <si>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</si>
  <si>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</si>
  <si>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</si>
  <si>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</si>
  <si>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</si>
  <si>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</si>
  <si>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</si>
  <si>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</si>
  <si>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</si>
  <si>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</si>
  <si>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</si>
  <si>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</si>
  <si>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</si>
  <si>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</si>
  <si>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</si>
  <si>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</si>
  <si>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</si>
  <si>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</si>
  <si>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</si>
  <si>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</si>
  <si>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</si>
  <si>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</si>
  <si>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</si>
  <si>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</si>
  <si>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</si>
  <si>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</si>
  <si>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</si>
  <si>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</si>
  <si>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</si>
  <si>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</si>
  <si>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</si>
  <si>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</si>
  <si>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</si>
  <si>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</si>
  <si>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</si>
  <si>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</si>
  <si>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</si>
  <si>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</si>
  <si>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</si>
  <si>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</si>
  <si>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</si>
  <si>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</si>
  <si>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</si>
  <si>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</si>
  <si>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</si>
  <si>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</si>
  <si>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</si>
  <si>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</si>
  <si>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</si>
  <si>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</si>
  <si>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</si>
  <si>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</si>
  <si>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</si>
  <si>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</si>
  <si>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</si>
  <si>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</si>
  <si>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</si>
  <si>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</si>
  <si>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</si>
  <si>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</si>
  <si>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</si>
  <si>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</si>
  <si>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</si>
  <si>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</si>
  <si>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</si>
  <si>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</si>
  <si>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</si>
  <si>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</si>
  <si>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</si>
  <si>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</si>
  <si>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</si>
  <si>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</si>
  <si>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</si>
  <si>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</si>
  <si>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</si>
  <si>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</si>
  <si>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</si>
  <si>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</si>
  <si>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</si>
  <si>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</si>
  <si>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</si>
  <si>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</si>
  <si>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</si>
  <si>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</si>
  <si>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</si>
  <si>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</si>
  <si>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</si>
  <si>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</si>
  <si>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</si>
  <si>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</si>
  <si>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</si>
  <si>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</si>
  <si>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</si>
  <si>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</si>
  <si>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</si>
  <si>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</si>
  <si>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</si>
  <si>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</si>
  <si>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</si>
  <si>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</si>
  <si>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</si>
  <si>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</si>
  <si>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</si>
  <si>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</si>
  <si>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</si>
  <si>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</si>
  <si>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</si>
  <si>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</si>
  <si>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</si>
  <si>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</si>
  <si>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</si>
  <si>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</si>
  <si>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</si>
  <si>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</si>
  <si>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</si>
  <si>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</si>
  <si>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</si>
  <si>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</si>
  <si>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</si>
  <si>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</si>
  <si>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</si>
  <si>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</si>
  <si>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</si>
  <si>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</si>
  <si>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</si>
  <si>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</si>
  <si>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</si>
  <si>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</si>
  <si>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</si>
  <si>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</si>
  <si>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</si>
  <si>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</si>
  <si>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</si>
  <si>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</si>
  <si>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</si>
  <si>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</si>
  <si>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</si>
  <si>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</si>
  <si>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</si>
  <si>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</si>
  <si>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</si>
  <si>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</si>
  <si>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</si>
  <si>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</si>
  <si>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</si>
  <si>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</si>
  <si>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</si>
  <si>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</si>
  <si>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</si>
  <si>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</si>
  <si>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</si>
  <si>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</si>
  <si>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</si>
  <si>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</si>
  <si>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</si>
  <si>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</si>
  <si>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</si>
  <si>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</si>
  <si>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</si>
  <si>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</si>
  <si>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</si>
  <si>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</si>
  <si>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</si>
  <si>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</si>
  <si>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</si>
  <si>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</si>
  <si>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</si>
  <si>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</si>
  <si>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</si>
  <si>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</si>
  <si>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</si>
  <si>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</si>
  <si>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</si>
  <si>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</si>
  <si>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</si>
  <si>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</si>
  <si>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</si>
  <si>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</si>
  <si>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</si>
  <si>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</si>
  <si>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</si>
  <si>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</si>
  <si>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</si>
  <si>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</si>
  <si>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</si>
  <si>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</si>
  <si>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</si>
  <si>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</si>
  <si>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</si>
  <si>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</si>
  <si>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</si>
  <si>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</si>
  <si>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</si>
  <si>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</si>
  <si>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</si>
  <si>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</si>
  <si>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</si>
  <si>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</si>
  <si>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</si>
  <si>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</si>
  <si>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</si>
  <si>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</si>
  <si>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</si>
  <si>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</si>
  <si>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</si>
  <si>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</si>
  <si>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</si>
  <si>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</si>
  <si>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</si>
  <si>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</si>
  <si>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</si>
  <si>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</si>
  <si>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</si>
  <si>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</si>
  <si>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</si>
  <si>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</si>
  <si>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</si>
  <si>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</si>
  <si>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</si>
  <si>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</si>
  <si>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</si>
  <si>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</si>
  <si>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</si>
  <si>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</si>
  <si>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</si>
  <si>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</si>
  <si>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</si>
  <si>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</si>
  <si>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</si>
  <si>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</si>
  <si>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</si>
  <si>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</si>
  <si>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</si>
  <si>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</si>
  <si>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</si>
  <si>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</si>
  <si>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</si>
  <si>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</si>
  <si>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</si>
  <si>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</si>
  <si>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</si>
  <si>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</si>
  <si>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</si>
  <si>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</si>
  <si>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</si>
  <si>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</si>
  <si>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</si>
  <si>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</si>
  <si>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</si>
  <si>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</si>
  <si>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</si>
  <si>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</si>
  <si>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</si>
  <si>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</si>
  <si>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</si>
  <si>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</si>
  <si>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</si>
  <si>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</si>
  <si>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</si>
  <si>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</si>
  <si>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</si>
  <si>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</si>
  <si>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</si>
  <si>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</si>
  <si>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</si>
  <si>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</si>
  <si>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</si>
  <si>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</si>
  <si>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</si>
  <si>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</si>
  <si>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</si>
  <si>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</si>
  <si>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</si>
  <si>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</si>
  <si>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</si>
  <si>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</si>
  <si>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</si>
  <si>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</si>
  <si>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</si>
  <si>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</si>
  <si>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</si>
  <si>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</si>
  <si>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</si>
  <si>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</si>
  <si>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</si>
  <si>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</si>
  <si>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</si>
  <si>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</si>
  <si>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</si>
  <si>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</si>
  <si>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</si>
  <si>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</si>
  <si>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</si>
  <si>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</si>
  <si>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</si>
  <si>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</si>
  <si>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</si>
  <si>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</si>
  <si>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</si>
  <si>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</si>
  <si>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</si>
  <si>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</si>
  <si>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</si>
  <si>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</si>
  <si>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</si>
  <si>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</si>
  <si>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</si>
  <si>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</si>
  <si>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</si>
  <si>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</si>
  <si>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</si>
  <si>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</si>
  <si>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</si>
  <si>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</si>
  <si>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</si>
  <si>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</si>
  <si>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</si>
  <si>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</si>
  <si>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</si>
  <si>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</si>
  <si>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</si>
  <si>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</si>
  <si>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</si>
  <si>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</si>
  <si>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</si>
  <si>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</si>
  <si>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</si>
  <si>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</si>
  <si>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</si>
  <si>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</si>
  <si>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</si>
  <si>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</si>
  <si>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</si>
  <si>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</si>
  <si>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</si>
  <si>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</si>
  <si>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</si>
  <si>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</si>
  <si>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</si>
  <si>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</si>
  <si>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</si>
  <si>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</si>
  <si>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</si>
  <si>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</si>
  <si>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</si>
  <si>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</si>
  <si>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</si>
  <si>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</si>
  <si>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</si>
  <si>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</si>
  <si>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</si>
  <si>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</si>
  <si>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</si>
  <si>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</si>
  <si>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</si>
  <si>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</si>
  <si>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</si>
  <si>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</si>
  <si>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</si>
  <si>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</si>
  <si>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</si>
  <si>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</si>
  <si>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</si>
  <si>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</si>
  <si>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</si>
  <si>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</si>
  <si>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</si>
  <si>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</si>
  <si>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</si>
  <si>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</si>
  <si>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</si>
  <si>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</si>
  <si>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</si>
  <si>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</si>
  <si>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</si>
  <si>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</si>
  <si>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</si>
  <si>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</si>
  <si>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</si>
  <si>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</si>
  <si>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</si>
  <si>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</si>
  <si>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</si>
  <si>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</si>
  <si>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</si>
  <si>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</si>
  <si>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</si>
  <si>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</si>
  <si>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</si>
  <si>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</si>
  <si>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</si>
  <si>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</si>
  <si>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</si>
  <si>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</si>
  <si>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</si>
  <si>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</si>
  <si>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</si>
  <si>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</si>
  <si>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</si>
  <si>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</si>
  <si>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</si>
  <si>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</si>
  <si>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</si>
  <si>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</si>
  <si>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</si>
  <si>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</si>
  <si>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</si>
  <si>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</si>
  <si>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</si>
  <si>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</si>
  <si>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</si>
  <si>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</si>
  <si>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</si>
  <si>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</si>
  <si>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</si>
  <si>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</si>
  <si>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</si>
  <si>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</si>
  <si>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</si>
  <si>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</si>
  <si>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</si>
  <si>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</si>
  <si>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</si>
  <si>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</si>
  <si>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</si>
  <si>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</si>
  <si>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</si>
  <si>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</si>
  <si>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</si>
  <si>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</si>
  <si>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</si>
  <si>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</si>
  <si>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</si>
  <si>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</si>
  <si>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</si>
  <si>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</si>
  <si>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</si>
  <si>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</si>
  <si>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</si>
  <si>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</si>
  <si>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</si>
  <si>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</si>
  <si>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</si>
  <si>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</si>
  <si>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</si>
  <si>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</si>
  <si>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</si>
  <si>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</si>
  <si>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</si>
  <si>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</si>
  <si>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</si>
  <si>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</si>
  <si>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</si>
  <si>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</si>
  <si>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</si>
  <si>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</si>
  <si>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</si>
  <si>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</si>
  <si>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</si>
  <si>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</si>
  <si>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</si>
  <si>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</si>
  <si>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</si>
  <si>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</si>
  <si>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</si>
  <si>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</si>
  <si>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</si>
  <si>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</si>
  <si>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</si>
  <si>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</si>
  <si>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</si>
  <si>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</si>
  <si>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</si>
  <si>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</si>
  <si>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</si>
  <si>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</si>
  <si>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</si>
  <si>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</si>
  <si>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</si>
  <si>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</si>
  <si>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</si>
  <si>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</si>
  <si>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</si>
  <si>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</si>
  <si>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</si>
  <si>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</si>
  <si>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</si>
  <si>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</si>
  <si>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</si>
  <si>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</si>
  <si>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</si>
  <si>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</si>
  <si>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</si>
  <si>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</si>
  <si>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</si>
  <si>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</si>
  <si>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</si>
  <si>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</si>
  <si>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</si>
  <si>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</si>
  <si>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</si>
  <si>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</si>
  <si>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</si>
  <si>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</si>
  <si>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</si>
  <si>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</si>
  <si>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</si>
  <si>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</si>
  <si>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</si>
  <si>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</si>
  <si>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</si>
  <si>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</si>
  <si>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</si>
  <si>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</si>
  <si>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</si>
  <si>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</si>
  <si>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</si>
  <si>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</si>
  <si>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</si>
  <si>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</si>
  <si>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</si>
  <si>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</si>
  <si>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</si>
  <si>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</si>
  <si>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</si>
  <si>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</si>
  <si>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</si>
  <si>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</si>
  <si>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</si>
  <si>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</si>
  <si>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</si>
  <si>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</si>
  <si>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</si>
  <si>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</si>
  <si>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</si>
  <si>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</si>
  <si>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</si>
  <si>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</si>
  <si>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</si>
  <si>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</si>
  <si>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</si>
  <si>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</si>
  <si>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</si>
  <si>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</si>
  <si>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</si>
  <si>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</si>
  <si>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</si>
  <si>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</si>
  <si>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</si>
  <si>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</si>
  <si>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</si>
  <si>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</si>
  <si>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</si>
  <si>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</si>
  <si>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</si>
  <si>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</si>
  <si>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</si>
  <si>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</si>
  <si>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</si>
  <si>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</si>
  <si>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</si>
  <si>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</si>
  <si>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</si>
  <si>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</si>
  <si>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</si>
  <si>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</si>
  <si>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</si>
  <si>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</si>
  <si>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</si>
  <si>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</si>
  <si>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</si>
  <si>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</si>
  <si>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</si>
  <si>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</si>
  <si>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</si>
  <si>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</si>
  <si>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</si>
  <si>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</si>
  <si>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</si>
  <si>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</si>
  <si>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</si>
  <si>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</si>
  <si>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</si>
  <si>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</si>
  <si>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</si>
  <si>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</si>
  <si>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</si>
  <si>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</si>
  <si>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</si>
  <si>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</si>
  <si>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</si>
  <si>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</si>
  <si>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</si>
  <si>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</si>
  <si>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</si>
  <si>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</si>
  <si>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</si>
  <si>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</si>
  <si>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</si>
  <si>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</si>
  <si>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</si>
  <si>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</si>
  <si>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</si>
  <si>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</si>
  <si>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</si>
  <si>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</si>
  <si>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</si>
  <si>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</si>
  <si>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</si>
  <si>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</si>
  <si>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</si>
  <si>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</si>
  <si>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</si>
  <si>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</si>
  <si>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</si>
  <si>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</si>
  <si>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</si>
  <si>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</si>
  <si>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</si>
  <si>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</si>
  <si>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</si>
  <si>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</si>
  <si>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</si>
  <si>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</si>
  <si>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</si>
  <si>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</si>
  <si>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</si>
  <si>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</si>
  <si>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</si>
  <si>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</si>
  <si>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</si>
  <si>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</si>
  <si>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</si>
  <si>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</si>
  <si>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</si>
  <si>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</si>
  <si>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</si>
  <si>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</si>
  <si>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</si>
  <si>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</si>
  <si>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</si>
  <si>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</si>
  <si>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</si>
  <si>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</si>
  <si>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</si>
  <si>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</si>
  <si>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</si>
  <si>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</si>
  <si>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</si>
  <si>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</si>
  <si>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</si>
  <si>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</si>
  <si>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</si>
  <si>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</si>
  <si>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</si>
  <si>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</si>
  <si>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</si>
  <si>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</si>
  <si>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</si>
  <si>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</si>
  <si>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</si>
  <si>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</si>
  <si>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</si>
  <si>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</si>
  <si>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</si>
  <si>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</si>
  <si>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</si>
  <si>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</si>
  <si>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</si>
  <si>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</si>
  <si>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</si>
  <si>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</si>
  <si>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</si>
  <si>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</si>
  <si>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</si>
  <si>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</si>
  <si>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</si>
  <si>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</si>
  <si>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</si>
  <si>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</si>
  <si>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</si>
  <si>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</si>
  <si>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</si>
  <si>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</si>
  <si>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</si>
  <si>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</si>
  <si>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</si>
  <si>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</si>
  <si>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</si>
  <si>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</si>
  <si>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</si>
  <si>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</si>
  <si>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</si>
  <si>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</si>
  <si>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</si>
  <si>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</si>
  <si>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</si>
  <si>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</si>
  <si>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</si>
  <si>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</si>
  <si>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</si>
  <si>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</si>
  <si>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</si>
  <si>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</si>
  <si>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</si>
  <si>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</si>
  <si>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</si>
  <si>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</si>
  <si>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</si>
  <si>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</si>
  <si>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</si>
  <si>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</si>
  <si>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</si>
  <si>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</si>
  <si>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</si>
  <si>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</si>
  <si>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</si>
  <si>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</si>
  <si>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</si>
  <si>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</si>
  <si>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</si>
  <si>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</si>
  <si>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</si>
  <si>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</si>
  <si>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</si>
  <si>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</si>
  <si>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</si>
  <si>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</si>
  <si>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</si>
  <si>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</si>
  <si>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</si>
  <si>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</si>
  <si>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</si>
  <si>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</si>
  <si>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</si>
  <si>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</si>
  <si>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</si>
  <si>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</si>
  <si>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</si>
  <si>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</si>
  <si>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</si>
  <si>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</si>
  <si>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</si>
  <si>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</si>
  <si>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</si>
  <si>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</si>
  <si>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</si>
  <si>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</si>
  <si>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</si>
  <si>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</si>
  <si>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</si>
  <si>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</si>
  <si>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</si>
  <si>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</si>
  <si>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</si>
  <si>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</si>
  <si>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</si>
  <si>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</si>
  <si>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</si>
  <si>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</si>
  <si>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</si>
  <si>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</si>
  <si>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</si>
  <si>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</si>
  <si>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</si>
  <si>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</si>
  <si>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</si>
  <si>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</si>
  <si>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</si>
  <si>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</si>
  <si>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</si>
  <si>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</si>
  <si>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</si>
  <si>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</si>
  <si>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</si>
  <si>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</si>
  <si>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</si>
  <si>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</si>
  <si>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</si>
  <si>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</si>
  <si>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</si>
  <si>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</si>
  <si>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</si>
  <si>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</si>
  <si>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</si>
  <si>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</si>
  <si>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</si>
  <si>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</si>
  <si>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</si>
  <si>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</si>
  <si>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</si>
  <si>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</si>
  <si>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</si>
  <si>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</si>
  <si>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</si>
  <si>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</si>
  <si>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</si>
  <si>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</si>
  <si>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</si>
  <si>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</si>
  <si>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</si>
  <si>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</si>
  <si>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</si>
  <si>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</si>
  <si>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</si>
  <si>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</si>
  <si>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</si>
  <si>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</si>
  <si>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</si>
  <si>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</si>
  <si>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</si>
  <si>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</si>
  <si>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</si>
  <si>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</si>
  <si>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</si>
  <si>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</si>
  <si>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</si>
  <si>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</si>
  <si>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</si>
  <si>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</si>
  <si>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</si>
  <si>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</si>
  <si>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</si>
  <si>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</si>
  <si>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</si>
  <si>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</si>
  <si>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</si>
  <si>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</si>
  <si>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</si>
  <si>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</si>
  <si>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</si>
  <si>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</si>
  <si>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</si>
  <si>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</si>
  <si>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</si>
  <si>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</si>
  <si>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</si>
  <si>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</si>
  <si>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</si>
  <si>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</si>
  <si>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</si>
  <si>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</si>
  <si>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</si>
  <si>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</si>
  <si>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</si>
  <si>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</si>
  <si>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</si>
  <si>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</si>
  <si>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</si>
  <si>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</si>
  <si>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</si>
  <si>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</si>
  <si>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</si>
  <si>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</si>
  <si>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</si>
  <si>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</si>
  <si>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</si>
  <si>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</si>
  <si>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</si>
  <si>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</si>
  <si>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</si>
  <si>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</si>
  <si>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</si>
  <si>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</si>
  <si>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</si>
  <si>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</si>
  <si>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</si>
  <si>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</si>
  <si>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</si>
  <si>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</si>
  <si>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</si>
  <si>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</si>
  <si>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</si>
  <si>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</si>
  <si>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</si>
  <si>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</si>
  <si>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</si>
  <si>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</si>
  <si>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</si>
  <si>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</si>
  <si>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</si>
  <si>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</si>
  <si>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</si>
  <si>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</si>
  <si>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</si>
  <si>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</si>
  <si>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</si>
  <si>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</si>
  <si>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</si>
  <si>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</si>
  <si>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</si>
  <si>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</si>
  <si>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</si>
  <si>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</si>
  <si>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</si>
  <si>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</si>
  <si>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</si>
  <si>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</si>
  <si>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</si>
  <si>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</si>
  <si>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</si>
  <si>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</si>
  <si>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</si>
  <si>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</si>
  <si>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</si>
  <si>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</si>
  <si>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</si>
  <si>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</si>
  <si>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</si>
  <si>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</si>
  <si>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</si>
  <si>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</si>
  <si>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</si>
  <si>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</si>
  <si>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</si>
  <si>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</si>
  <si>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</si>
  <si>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</si>
  <si>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</si>
  <si>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</si>
  <si>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</si>
  <si>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</si>
  <si>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</si>
  <si>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</si>
  <si>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</si>
  <si>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</si>
  <si>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</si>
  <si>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</si>
  <si>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</si>
  <si>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</si>
  <si>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</si>
  <si>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</si>
  <si>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</si>
  <si>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</si>
  <si>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</si>
  <si>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</si>
  <si>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</si>
  <si>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</si>
  <si>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</si>
  <si>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</si>
  <si>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</si>
  <si>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</si>
  <si>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</si>
  <si>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</si>
  <si>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</si>
  <si>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</si>
  <si>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</si>
  <si>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</si>
  <si>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</si>
  <si>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</si>
  <si>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</si>
  <si>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</si>
  <si>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</si>
  <si>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</si>
  <si>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</si>
  <si>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</si>
  <si>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</si>
  <si>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</si>
  <si>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</si>
  <si>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</si>
  <si>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</si>
  <si>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</si>
  <si>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</si>
  <si>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</si>
  <si>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</si>
  <si>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</si>
  <si>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</si>
  <si>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</si>
  <si>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</si>
  <si>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</si>
  <si>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</si>
  <si>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</si>
  <si>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</si>
  <si>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</si>
  <si>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</si>
  <si>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</si>
  <si>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</si>
  <si>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</si>
  <si>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</si>
  <si>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</si>
  <si>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</si>
  <si>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</si>
  <si>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</si>
  <si>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</si>
  <si>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</si>
  <si>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</si>
  <si>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</si>
  <si>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</si>
  <si>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</si>
  <si>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</si>
  <si>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</si>
  <si>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</si>
  <si>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</si>
  <si>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</si>
  <si>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</si>
  <si>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</si>
  <si>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</si>
  <si>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</si>
  <si>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</si>
  <si>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</si>
  <si>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</si>
  <si>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</si>
  <si>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</si>
  <si>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</si>
  <si>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</si>
  <si>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</si>
  <si>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</si>
  <si>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</si>
  <si>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</si>
  <si>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</si>
  <si>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</si>
  <si>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</si>
  <si>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</si>
  <si>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</si>
  <si>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</si>
  <si>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</si>
  <si>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</si>
  <si>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</si>
  <si>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</si>
  <si>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</si>
  <si>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</si>
  <si>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</si>
  <si>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</si>
  <si>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</si>
  <si>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</si>
  <si>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</si>
  <si>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</si>
  <si>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</si>
  <si>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</si>
  <si>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</si>
  <si>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</si>
  <si>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</si>
  <si>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</si>
  <si>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</si>
  <si>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</si>
  <si>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</si>
  <si>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</si>
  <si>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</si>
  <si>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</si>
  <si>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</si>
  <si>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</si>
  <si>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</si>
  <si>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</si>
  <si>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</si>
  <si>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</si>
  <si>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</si>
  <si>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</si>
  <si>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</si>
  <si>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</si>
  <si>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</si>
  <si>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</si>
  <si>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</si>
  <si>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</si>
  <si>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</si>
  <si>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</si>
  <si>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</si>
  <si>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</si>
  <si>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</si>
  <si>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</si>
  <si>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</si>
  <si>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</si>
  <si>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</si>
  <si>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</si>
  <si>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</si>
  <si>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</si>
  <si>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</si>
  <si>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</si>
  <si>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</si>
  <si>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</si>
  <si>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</si>
  <si>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</si>
  <si>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</si>
  <si>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</si>
  <si>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</si>
  <si>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</si>
  <si>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</si>
  <si>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</si>
  <si>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</si>
  <si>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</si>
  <si>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</si>
  <si>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</si>
  <si>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</si>
  <si>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</si>
  <si>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</si>
  <si>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</si>
  <si>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</si>
  <si>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</si>
  <si>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</si>
  <si>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</si>
  <si>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</si>
  <si>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</si>
  <si>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</si>
  <si>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</si>
  <si>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</si>
  <si>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</si>
  <si>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</si>
  <si>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</si>
  <si>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</si>
  <si>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</si>
  <si>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</si>
  <si>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</si>
  <si>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</si>
  <si>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</si>
  <si>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</si>
  <si>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</si>
  <si>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</si>
  <si>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</si>
  <si>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</si>
  <si>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</si>
  <si>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</si>
  <si>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</si>
  <si>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</si>
  <si>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</si>
  <si>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</si>
  <si>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</si>
  <si>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</si>
  <si>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</si>
  <si>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</si>
  <si>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</si>
  <si>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</si>
  <si>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</si>
  <si>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</si>
  <si>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</si>
  <si>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</si>
  <si>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</si>
  <si>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</si>
  <si>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</si>
  <si>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</si>
  <si>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</si>
  <si>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</si>
  <si>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</si>
  <si>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</si>
  <si>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</si>
  <si>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</si>
  <si>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</si>
  <si>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</si>
  <si>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</si>
  <si>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</si>
  <si>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</si>
  <si>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</si>
  <si>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</si>
  <si>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</si>
  <si>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</si>
  <si>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</si>
  <si>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</si>
  <si>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</si>
  <si>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</si>
  <si>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</si>
  <si>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</si>
  <si>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</si>
  <si>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</si>
  <si>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</si>
  <si>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</si>
  <si>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</si>
  <si>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</si>
  <si>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</si>
  <si>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</si>
  <si>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</si>
  <si>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</si>
  <si>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</si>
  <si>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</si>
  <si>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</si>
  <si>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</si>
  <si>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</si>
  <si>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</si>
  <si>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</si>
  <si>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</si>
  <si>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</si>
  <si>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</si>
  <si>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</si>
  <si>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</si>
  <si>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</si>
  <si>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</si>
  <si>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</si>
  <si>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</si>
  <si>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</si>
  <si>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</si>
  <si>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</si>
  <si>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</si>
  <si>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</si>
  <si>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</si>
  <si>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</si>
  <si>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</si>
  <si>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</si>
  <si>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</si>
  <si>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</si>
  <si>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</si>
  <si>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</si>
  <si>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</si>
  <si>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</si>
  <si>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</si>
  <si>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</si>
  <si>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</si>
  <si>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</si>
  <si>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</si>
  <si>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</si>
  <si>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</si>
  <si>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</si>
  <si>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</si>
  <si>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</si>
  <si>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</si>
  <si>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</si>
  <si>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</si>
  <si>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</si>
  <si>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</si>
  <si>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</si>
  <si>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</si>
  <si>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</si>
  <si>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</si>
  <si>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</si>
  <si>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</si>
  <si>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</si>
  <si>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</si>
  <si>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</si>
  <si>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</si>
  <si>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</si>
  <si>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</si>
  <si>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</si>
  <si>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</si>
  <si>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</si>
  <si>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</si>
  <si>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</si>
  <si>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</si>
  <si>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</si>
  <si>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</si>
  <si>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</si>
  <si>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</si>
  <si>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</si>
  <si>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</si>
  <si>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</si>
  <si>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</si>
  <si>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</si>
  <si>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</si>
  <si>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</si>
  <si>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</si>
  <si>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</si>
  <si>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</si>
  <si>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</si>
  <si>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</si>
  <si>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</si>
  <si>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</si>
  <si>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</si>
  <si>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</si>
  <si>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</si>
  <si>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</si>
  <si>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</si>
  <si>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</si>
  <si>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</si>
  <si>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</si>
  <si>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</si>
  <si>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</si>
  <si>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</si>
  <si>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</si>
  <si>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</si>
  <si>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</si>
  <si>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</si>
  <si>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</si>
  <si>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</si>
  <si>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</si>
  <si>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</si>
  <si>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</si>
  <si>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</si>
  <si>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</si>
  <si>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</si>
  <si>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</si>
  <si>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</si>
  <si>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</si>
  <si>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</si>
  <si>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</si>
  <si>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</si>
  <si>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</si>
  <si>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</si>
  <si>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</si>
  <si>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</si>
  <si>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</si>
  <si>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</si>
  <si>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</si>
  <si>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</si>
  <si>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</si>
  <si>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</si>
  <si>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</si>
  <si>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</si>
  <si>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</si>
  <si>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</si>
  <si>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</si>
  <si>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</si>
  <si>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</si>
  <si>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</si>
  <si>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</si>
  <si>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</si>
  <si>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</si>
  <si>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</si>
  <si>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</si>
  <si>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</si>
  <si>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</si>
  <si>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</si>
  <si>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</si>
  <si>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</si>
  <si>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</si>
  <si>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</si>
  <si>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</si>
  <si>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</si>
  <si>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</si>
  <si>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</si>
  <si>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</si>
  <si>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</si>
  <si>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</si>
  <si>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</si>
  <si>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</si>
  <si>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</si>
  <si>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</si>
  <si>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</si>
  <si>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</si>
  <si>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</si>
  <si>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</si>
  <si>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</si>
  <si>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</si>
  <si>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</si>
  <si>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</si>
  <si>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</si>
  <si>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</si>
  <si>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</si>
  <si>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</si>
  <si>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</si>
  <si>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</si>
  <si>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</si>
  <si>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</si>
  <si>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</si>
  <si>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</si>
  <si>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</si>
  <si>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</si>
  <si>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</si>
  <si>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</si>
  <si>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</si>
  <si>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</si>
  <si>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</si>
  <si>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</si>
  <si>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</si>
  <si>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</si>
  <si>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</si>
  <si>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</si>
  <si>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</si>
  <si>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</si>
  <si>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</si>
  <si>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</si>
  <si>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</si>
  <si>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</si>
  <si>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</si>
  <si>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</si>
  <si>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</si>
  <si>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</si>
  <si>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</si>
  <si>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</si>
  <si>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</si>
  <si>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</si>
  <si>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</si>
  <si>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</si>
  <si>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</si>
  <si>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</si>
  <si>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</si>
  <si>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</si>
  <si>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</si>
  <si>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</si>
  <si>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</si>
  <si>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</si>
  <si>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</si>
  <si>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</si>
  <si>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</si>
  <si>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</si>
  <si>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</si>
  <si>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</si>
  <si>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</si>
  <si>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</si>
  <si>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</si>
  <si>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</si>
  <si>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</si>
  <si>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</si>
  <si>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</si>
  <si>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</si>
  <si>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</si>
  <si>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</si>
  <si>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</si>
  <si>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</si>
  <si>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</si>
  <si>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</si>
  <si>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</si>
  <si>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</si>
  <si>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</si>
  <si>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</si>
  <si>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</si>
  <si>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</si>
  <si>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</si>
  <si>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</si>
  <si>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</si>
  <si>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</si>
  <si>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</si>
  <si>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</si>
  <si>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</si>
  <si>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</si>
  <si>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</si>
  <si>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</si>
  <si>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</si>
  <si>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</si>
  <si>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</si>
  <si>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</si>
  <si>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</si>
  <si>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</si>
  <si>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</si>
  <si>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</si>
  <si>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</si>
  <si>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</si>
  <si>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</si>
  <si>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</si>
  <si>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</si>
  <si>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</si>
  <si>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</si>
  <si>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</si>
  <si>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</si>
  <si>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</si>
  <si>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</si>
  <si>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</si>
  <si>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</si>
  <si>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</si>
  <si>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</si>
  <si>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</si>
  <si>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</si>
  <si>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</si>
  <si>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</si>
  <si>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</si>
  <si>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</si>
  <si>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</si>
  <si>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</si>
  <si>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</si>
  <si>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</si>
  <si>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</si>
  <si>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</si>
  <si>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</si>
  <si>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</si>
  <si>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</si>
  <si>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</si>
  <si>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</si>
  <si>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</si>
  <si>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</si>
  <si>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</si>
  <si>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</si>
  <si>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</si>
  <si>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</si>
  <si>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</si>
  <si>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</si>
  <si>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</si>
  <si>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</si>
  <si>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</si>
  <si>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</si>
  <si>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</si>
  <si>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</si>
  <si>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</si>
  <si>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</si>
  <si>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</si>
  <si>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</si>
  <si>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</si>
  <si>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</si>
  <si>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</si>
  <si>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</si>
  <si>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</si>
  <si>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</si>
  <si>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</si>
  <si>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</si>
  <si>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</si>
  <si>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</si>
  <si>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</si>
  <si>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</si>
  <si>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</si>
  <si>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</si>
  <si>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</si>
  <si>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</si>
  <si>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</si>
  <si>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</si>
  <si>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</si>
  <si>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</si>
  <si>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</si>
  <si>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</si>
  <si>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</si>
  <si>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</si>
  <si>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</si>
  <si>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</si>
  <si>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</si>
  <si>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</si>
  <si>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</si>
  <si>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</si>
  <si>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</si>
  <si>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</si>
  <si>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</si>
  <si>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</si>
  <si>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</si>
  <si>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</si>
  <si>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</si>
  <si>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</si>
  <si>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</si>
  <si>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</si>
  <si>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</si>
  <si>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</si>
  <si>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</si>
  <si>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</si>
  <si>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</si>
  <si>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</si>
  <si>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</si>
  <si>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</si>
  <si>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</si>
  <si>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</si>
  <si>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</si>
  <si>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</si>
  <si>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</si>
  <si>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</si>
  <si>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</si>
  <si>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</si>
  <si>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</si>
  <si>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</si>
  <si>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</si>
  <si>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</si>
  <si>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</si>
  <si>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</si>
  <si>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</si>
  <si>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</si>
  <si>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</si>
  <si>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</si>
  <si>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</si>
  <si>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</si>
  <si>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</si>
  <si>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</si>
  <si>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</si>
  <si>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</si>
  <si>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</si>
  <si>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</si>
  <si>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</si>
  <si>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</si>
  <si>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</si>
  <si>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</si>
  <si>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</si>
  <si>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</si>
  <si>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</si>
  <si>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</si>
  <si>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</si>
  <si>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</si>
  <si>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</si>
  <si>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</si>
  <si>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</si>
  <si>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</si>
  <si>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</si>
  <si>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</si>
  <si>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</si>
  <si>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</si>
  <si>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</si>
  <si>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</si>
  <si>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</si>
  <si>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</si>
  <si>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</si>
  <si>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</si>
  <si>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</si>
  <si>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</si>
  <si>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</si>
  <si>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</si>
  <si>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</si>
  <si>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</si>
  <si>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</si>
  <si>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</si>
  <si>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</si>
  <si>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</si>
  <si>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</si>
  <si>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</si>
  <si>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</si>
  <si>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</si>
  <si>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</si>
  <si>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</si>
  <si>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</si>
  <si>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</si>
  <si>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</si>
  <si>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</si>
  <si>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</si>
  <si>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</si>
  <si>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</si>
  <si>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</si>
  <si>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</si>
  <si>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</si>
  <si>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</si>
  <si>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</si>
  <si>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</si>
  <si>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</si>
  <si>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</si>
  <si>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</si>
  <si>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</si>
  <si>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</si>
  <si>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</si>
  <si>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</si>
  <si>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</si>
  <si>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</si>
  <si>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</si>
  <si>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</si>
  <si>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</si>
  <si>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</si>
  <si>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</si>
  <si>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</si>
  <si>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</si>
  <si>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</si>
  <si>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</si>
  <si>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</si>
  <si>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</si>
  <si>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</si>
  <si>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</si>
  <si>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</si>
  <si>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</si>
  <si>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</si>
  <si>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</si>
  <si>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</si>
  <si>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</si>
  <si>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</si>
  <si>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</si>
  <si>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</si>
  <si>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</si>
  <si>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</si>
  <si>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</si>
  <si>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</si>
  <si>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</si>
  <si>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</si>
  <si>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</si>
  <si>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</si>
  <si>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</si>
  <si>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</si>
  <si>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</si>
  <si>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</si>
  <si>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</si>
  <si>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</si>
  <si>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</si>
  <si>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</si>
  <si>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</si>
  <si>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</si>
  <si>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</si>
  <si>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</si>
  <si>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</si>
  <si>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</si>
  <si>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</si>
  <si>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</si>
  <si>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</si>
  <si>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</si>
  <si>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</si>
  <si>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</si>
  <si>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</si>
  <si>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</si>
  <si>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</si>
  <si>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</si>
  <si>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</si>
  <si>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</si>
  <si>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</si>
  <si>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</si>
  <si>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</si>
  <si>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</si>
  <si>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</si>
  <si>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</si>
  <si>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</si>
  <si>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</si>
  <si>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</si>
  <si>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</si>
  <si>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</si>
  <si>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</si>
  <si>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</si>
  <si>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</si>
  <si>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</si>
  <si>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</si>
  <si>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</si>
  <si>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</si>
  <si>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</si>
  <si>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</si>
  <si>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</si>
  <si>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</si>
  <si>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</si>
  <si>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</si>
  <si>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</si>
  <si>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</si>
  <si>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</si>
  <si>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</si>
  <si>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</si>
  <si>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</si>
  <si>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</si>
  <si>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</si>
  <si>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</si>
  <si>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</si>
  <si>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</si>
  <si>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</si>
  <si>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</si>
  <si>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</si>
  <si>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</si>
  <si>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</si>
  <si>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</si>
  <si>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</si>
  <si>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</si>
  <si>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</si>
  <si>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</si>
  <si>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</si>
  <si>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</si>
  <si>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</si>
  <si>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</si>
  <si>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</si>
  <si>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</si>
  <si>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</si>
  <si>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</si>
  <si>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</si>
  <si>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</si>
  <si>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</si>
  <si>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</si>
  <si>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</si>
  <si>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</si>
  <si>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</si>
  <si>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</si>
  <si>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</si>
  <si>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</si>
  <si>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</si>
  <si>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</si>
  <si>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</si>
  <si>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</si>
  <si>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</si>
  <si>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</si>
  <si>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</si>
  <si>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</si>
  <si>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</si>
  <si>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</si>
  <si>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</si>
  <si>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</si>
  <si>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</si>
  <si>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</si>
  <si>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</si>
  <si>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</si>
  <si>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</si>
  <si>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</si>
  <si>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</si>
  <si>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</si>
  <si>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</si>
  <si>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</si>
  <si>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</si>
  <si>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</si>
  <si>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</si>
  <si>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</si>
  <si>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</si>
  <si>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</si>
  <si>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</si>
  <si>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</si>
  <si>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</si>
  <si>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</si>
  <si>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</si>
  <si>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</si>
  <si>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</si>
  <si>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</si>
  <si>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</si>
  <si>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</si>
  <si>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</si>
  <si>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</si>
  <si>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</si>
  <si>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</si>
  <si>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</si>
  <si>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</si>
  <si>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</si>
  <si>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</si>
  <si>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</si>
  <si>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</si>
  <si>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</si>
  <si>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</si>
  <si>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</si>
  <si>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</si>
  <si>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</si>
  <si>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</si>
  <si>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</si>
  <si>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</si>
  <si>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</si>
  <si>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</si>
  <si>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</si>
  <si>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</si>
  <si>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</si>
  <si>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</si>
  <si>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</si>
  <si>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</si>
  <si>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</si>
  <si>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</si>
  <si>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</si>
  <si>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</si>
  <si>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</si>
  <si>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</si>
  <si>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</si>
  <si>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</si>
  <si>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</si>
  <si>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</si>
  <si>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</si>
  <si>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</si>
  <si>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</si>
  <si>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</si>
  <si>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</si>
  <si>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</si>
  <si>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</si>
  <si>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</si>
  <si>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</si>
  <si>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</si>
  <si>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</si>
  <si>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</si>
  <si>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</si>
  <si>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</si>
  <si>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</si>
  <si>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</si>
  <si>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</si>
  <si>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</si>
  <si>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</si>
  <si>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</si>
  <si>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</si>
  <si>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</si>
  <si>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</si>
  <si>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</si>
  <si>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</si>
  <si>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</si>
  <si>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</si>
  <si>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</si>
  <si>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</si>
  <si>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</si>
  <si>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</si>
  <si>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</si>
  <si>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</si>
  <si>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</si>
  <si>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</si>
  <si>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</si>
  <si>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</si>
  <si>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</si>
  <si>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</si>
  <si>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</si>
  <si>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</si>
  <si>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</si>
  <si>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</si>
  <si>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</si>
  <si>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</si>
  <si>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</si>
  <si>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</si>
  <si>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</si>
  <si>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</si>
  <si>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</si>
  <si>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</si>
  <si>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</si>
  <si>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</si>
  <si>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</si>
  <si>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</si>
  <si>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</si>
  <si>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</si>
  <si>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</si>
  <si>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</si>
  <si>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</si>
  <si>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</si>
  <si>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</si>
  <si>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</si>
  <si>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</si>
  <si>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</si>
  <si>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</si>
  <si>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</si>
  <si>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</si>
  <si>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</si>
  <si>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</si>
  <si>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</si>
  <si>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</si>
  <si>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</si>
  <si>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</si>
  <si>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</si>
  <si>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</si>
  <si>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</si>
  <si>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</si>
  <si>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</si>
  <si>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</si>
  <si>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</si>
  <si>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</si>
  <si>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</si>
  <si>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</si>
  <si>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</si>
  <si>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</si>
  <si>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</si>
  <si>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</si>
  <si>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</si>
  <si>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</si>
  <si>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</si>
  <si>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</si>
  <si>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</si>
  <si>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</si>
  <si>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</si>
  <si>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</si>
  <si>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</si>
  <si>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</si>
  <si>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</si>
  <si>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</si>
  <si>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</si>
  <si>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</si>
  <si>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</si>
  <si>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</si>
  <si>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</si>
  <si>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</si>
  <si>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</si>
  <si>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</si>
  <si>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</si>
  <si>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</si>
  <si>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</si>
  <si>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</si>
  <si>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</si>
  <si>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</si>
  <si>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</si>
  <si>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</si>
  <si>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</si>
  <si>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</si>
  <si>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</si>
  <si>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</si>
  <si>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</si>
  <si>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</si>
  <si>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</si>
  <si>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</si>
  <si>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</si>
  <si>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</si>
  <si>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</si>
  <si>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</si>
  <si>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</si>
  <si>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</si>
  <si>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</si>
  <si>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</si>
  <si>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</si>
  <si>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</si>
  <si>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</si>
  <si>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</si>
  <si>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</si>
  <si>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</si>
  <si>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</si>
  <si>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</si>
  <si>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</si>
  <si>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</si>
  <si>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</si>
  <si>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</si>
  <si>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</si>
  <si>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</si>
  <si>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</si>
  <si>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</si>
  <si>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</si>
  <si>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</si>
  <si>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</si>
  <si>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</si>
  <si>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</si>
  <si>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</si>
  <si>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</si>
  <si>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</si>
  <si>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</si>
  <si>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</si>
  <si>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</si>
  <si>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</si>
  <si>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</si>
  <si>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</si>
  <si>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</si>
  <si>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</si>
  <si>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</si>
  <si>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</si>
  <si>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</si>
  <si>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</si>
  <si>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</si>
  <si>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</si>
  <si>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</si>
  <si>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</si>
  <si>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</si>
  <si>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</si>
  <si>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</si>
  <si>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</si>
  <si>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</si>
  <si>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</si>
  <si>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</si>
  <si>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</si>
  <si>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</si>
  <si>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</si>
  <si>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</si>
  <si>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</si>
  <si>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</si>
  <si>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</si>
  <si>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</si>
  <si>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</si>
  <si>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</si>
  <si>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</si>
  <si>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</si>
  <si>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</si>
  <si>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</si>
  <si>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</si>
  <si>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</si>
  <si>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</si>
  <si>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</si>
  <si>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</si>
  <si>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</si>
  <si>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</si>
  <si>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</si>
  <si>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</si>
  <si>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</si>
  <si>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</si>
  <si>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</si>
  <si>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</si>
  <si>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</si>
  <si>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</si>
  <si>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</si>
  <si>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</si>
  <si>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</si>
  <si>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</si>
  <si>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</si>
  <si>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</si>
  <si>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</si>
  <si>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</si>
  <si>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</si>
  <si>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</si>
  <si>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</si>
  <si>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</si>
  <si>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</si>
  <si>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</si>
  <si>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</si>
  <si>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</si>
  <si>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</si>
  <si>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</si>
  <si>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</si>
  <si>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</si>
  <si>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</si>
  <si>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</si>
  <si>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</si>
  <si>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</si>
  <si>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</si>
  <si>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</si>
  <si>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</si>
  <si>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</si>
  <si>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</si>
  <si>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</si>
  <si>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</si>
  <si>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</si>
  <si>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</si>
  <si>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</si>
  <si>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</si>
  <si>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</si>
  <si>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</si>
  <si>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</si>
  <si>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</si>
  <si>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</si>
  <si>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</si>
  <si>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</si>
  <si>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</si>
  <si>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</si>
  <si>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</si>
  <si>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</si>
  <si>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</si>
  <si>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</si>
  <si>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</si>
  <si>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</si>
  <si>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</si>
  <si>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</si>
  <si>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</si>
  <si>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</si>
  <si>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</si>
  <si>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</si>
  <si>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</si>
  <si>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</si>
  <si>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</si>
  <si>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</si>
  <si>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</si>
  <si>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</si>
  <si>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</si>
  <si>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</si>
  <si>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</si>
  <si>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</si>
  <si>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</si>
  <si>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</si>
  <si>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</si>
  <si>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</si>
  <si>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</si>
  <si>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</si>
  <si>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</si>
  <si>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</si>
  <si>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</si>
  <si>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</si>
  <si>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</si>
  <si>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</si>
  <si>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</si>
  <si>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</si>
  <si>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</si>
  <si>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</si>
  <si>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</si>
  <si>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</si>
  <si>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</si>
  <si>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</si>
  <si>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</si>
  <si>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</si>
  <si>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</si>
  <si>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</si>
  <si>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</si>
  <si>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</si>
  <si>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</si>
  <si>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</si>
  <si>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</si>
  <si>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</si>
  <si>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</si>
  <si>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</si>
  <si>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</si>
  <si>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</si>
  <si>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</si>
  <si>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</si>
  <si>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</si>
  <si>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</si>
  <si>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</si>
  <si>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</si>
  <si>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</si>
  <si>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</si>
  <si>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</si>
  <si>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</si>
  <si>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</si>
  <si>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</si>
  <si>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</si>
  <si>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</si>
  <si>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</si>
  <si>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</si>
  <si>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</si>
  <si>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</si>
  <si>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</si>
  <si>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</si>
  <si>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</si>
  <si>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</si>
  <si>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</si>
  <si>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</si>
  <si>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</si>
  <si>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</si>
  <si>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</si>
  <si>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</si>
  <si>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</si>
  <si>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</si>
  <si>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</si>
  <si>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</si>
  <si>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</si>
  <si>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</si>
  <si>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</si>
  <si>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</si>
  <si>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</si>
  <si>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</si>
  <si>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</si>
  <si>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</si>
  <si>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</si>
  <si>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</si>
  <si>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</si>
  <si>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</si>
  <si>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</si>
  <si>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</si>
  <si>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</si>
  <si>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</si>
  <si>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</si>
  <si>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</si>
  <si>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</si>
  <si>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</si>
  <si>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</si>
  <si>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</si>
  <si>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</si>
  <si>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</si>
  <si>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</si>
  <si>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</si>
  <si>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</si>
  <si>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</si>
  <si>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</si>
  <si>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</si>
  <si>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</si>
  <si>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</si>
  <si>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</si>
  <si>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</si>
  <si>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</si>
  <si>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</si>
  <si>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</si>
  <si>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</si>
  <si>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</si>
  <si>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</si>
  <si>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</si>
  <si>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</si>
  <si>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</si>
  <si>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</si>
  <si>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</si>
  <si>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</si>
  <si>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</si>
  <si>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</si>
  <si>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</si>
  <si>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</si>
  <si>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</si>
  <si>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</si>
  <si>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</si>
  <si>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</si>
  <si>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</si>
  <si>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</si>
  <si>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</si>
  <si>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</si>
  <si>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</si>
  <si>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</si>
  <si>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</si>
  <si>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</si>
  <si>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</si>
  <si>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</si>
  <si>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</si>
  <si>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</si>
  <si>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</si>
  <si>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</si>
  <si>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</si>
  <si>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</si>
  <si>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</si>
  <si>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</si>
  <si>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</si>
  <si>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</si>
  <si>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</si>
  <si>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</si>
  <si>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</si>
  <si>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</si>
  <si>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</si>
  <si>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</si>
  <si>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</si>
  <si>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</si>
  <si>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</si>
  <si>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</si>
  <si>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</si>
  <si>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</si>
  <si>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</si>
  <si>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</si>
  <si>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</si>
  <si>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</si>
  <si>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</si>
  <si>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</si>
  <si>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</si>
  <si>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</si>
  <si>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</si>
  <si>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</si>
  <si>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</si>
  <si>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</si>
  <si>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</si>
  <si>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</si>
  <si>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</si>
  <si>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</si>
  <si>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</si>
  <si>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</si>
  <si>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</si>
  <si>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</si>
  <si>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</si>
  <si>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</si>
  <si>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</si>
  <si>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</si>
  <si>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</si>
  <si>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</si>
  <si>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</si>
  <si>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</si>
  <si>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</si>
  <si>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</si>
  <si>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</si>
  <si>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</si>
  <si>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</si>
  <si>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</si>
  <si>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</si>
  <si>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</si>
  <si>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</si>
  <si>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</si>
  <si>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</si>
  <si>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</si>
  <si>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</si>
  <si>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</si>
  <si>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</si>
  <si>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</si>
  <si>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</si>
  <si>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</si>
  <si>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</si>
  <si>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</si>
  <si>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</si>
  <si>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</si>
  <si>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</si>
  <si>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</si>
  <si>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</si>
  <si>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</si>
  <si>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</si>
  <si>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</si>
  <si>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</si>
  <si>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</si>
  <si>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</si>
  <si>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</si>
  <si>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</si>
  <si>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</si>
  <si>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</si>
  <si>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</si>
  <si>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</si>
  <si>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</si>
  <si>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</si>
  <si>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</si>
  <si>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</si>
  <si>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</si>
  <si>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</si>
  <si>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</si>
  <si>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</si>
  <si>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</si>
  <si>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</si>
  <si>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</si>
  <si>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</si>
  <si>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</si>
  <si>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</si>
  <si>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</si>
  <si>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</si>
  <si>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</si>
  <si>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</si>
  <si>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</si>
  <si>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</si>
  <si>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</si>
  <si>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</si>
  <si>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</si>
  <si>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</si>
  <si>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</si>
  <si>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</si>
  <si>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</si>
  <si>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</si>
  <si>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</si>
  <si>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</si>
  <si>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</si>
  <si>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</si>
  <si>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</si>
  <si>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</si>
  <si>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</si>
  <si>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</si>
  <si>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</si>
  <si>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</si>
  <si>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</si>
  <si>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</si>
  <si>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</si>
  <si>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</si>
  <si>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</si>
  <si>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</si>
  <si>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</si>
  <si>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</si>
  <si>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</si>
  <si>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</si>
  <si>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</si>
  <si>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</si>
  <si>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</si>
  <si>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</si>
  <si>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</si>
  <si>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</si>
  <si>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</si>
  <si>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</si>
  <si>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</si>
  <si>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</si>
  <si>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</si>
  <si>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</si>
  <si>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</si>
  <si>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</si>
  <si>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</si>
  <si>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</si>
  <si>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</si>
  <si>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</si>
  <si>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</si>
  <si>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</si>
  <si>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</si>
  <si>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</si>
  <si>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</si>
  <si>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</si>
  <si>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</si>
  <si>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</si>
  <si>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</si>
  <si>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</si>
  <si>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</si>
  <si>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</si>
  <si>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</si>
  <si>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</si>
  <si>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</si>
  <si>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</si>
  <si>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</si>
  <si>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</si>
  <si>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</si>
  <si>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</si>
  <si>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</si>
  <si>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</si>
  <si>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</si>
  <si>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</si>
  <si>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</si>
  <si>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</si>
  <si>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</si>
  <si>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</si>
  <si>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</si>
  <si>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</si>
  <si>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</si>
  <si>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</si>
  <si>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</si>
  <si>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</si>
  <si>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</si>
  <si>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</si>
  <si>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</si>
  <si>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</si>
  <si>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</si>
  <si>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</si>
  <si>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</si>
  <si>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</si>
  <si>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</si>
  <si>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</si>
  <si>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</si>
  <si>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</si>
  <si>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</si>
  <si>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</si>
  <si>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</si>
  <si>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</si>
  <si>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</si>
  <si>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</si>
  <si>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</si>
  <si>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</si>
  <si>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</si>
  <si>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</si>
  <si>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</si>
  <si>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</si>
  <si>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</si>
  <si>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</si>
  <si>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</si>
  <si>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</si>
  <si>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</si>
  <si>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</si>
  <si>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</si>
  <si>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</si>
  <si>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</si>
  <si>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</si>
  <si>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</si>
  <si>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</si>
  <si>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</si>
  <si>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</si>
  <si>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</si>
  <si>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</si>
  <si>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</si>
  <si>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</si>
  <si>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</si>
  <si>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</si>
  <si>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</si>
  <si>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</si>
  <si>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</si>
  <si>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</si>
  <si>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</si>
  <si>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</si>
  <si>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</si>
  <si>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</si>
  <si>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</si>
  <si>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</si>
  <si>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</si>
  <si>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</si>
  <si>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</si>
  <si>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</si>
  <si>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</si>
  <si>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</si>
  <si>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</si>
  <si>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</si>
  <si>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</si>
  <si>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</si>
  <si>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</si>
  <si>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</si>
  <si>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</si>
  <si>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</si>
  <si>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</si>
  <si>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</si>
  <si>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</si>
  <si>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</si>
  <si>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</si>
  <si>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</si>
  <si>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</si>
  <si>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</si>
  <si>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</si>
  <si>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</si>
  <si>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</si>
  <si>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</si>
  <si>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</si>
  <si>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</si>
  <si>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</si>
  <si>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</si>
  <si>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</si>
  <si>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</si>
  <si>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</si>
  <si>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</si>
  <si>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</si>
  <si>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</si>
  <si>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</si>
  <si>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</si>
  <si>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</si>
  <si>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</si>
  <si>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</si>
  <si>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</si>
  <si>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</si>
  <si>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</si>
  <si>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</si>
  <si>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</si>
  <si>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</si>
  <si>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</si>
  <si>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</si>
  <si>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</si>
  <si>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</si>
  <si>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</si>
  <si>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</si>
  <si>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</si>
  <si>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</si>
  <si>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</si>
  <si>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</si>
  <si>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</si>
  <si>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</si>
  <si>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</si>
  <si>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</si>
  <si>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</si>
  <si>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</si>
  <si>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</si>
  <si>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</si>
  <si>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</si>
  <si>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</si>
  <si>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</si>
  <si>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</si>
  <si>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</si>
  <si>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</si>
  <si>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</si>
  <si>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</si>
  <si>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</si>
  <si>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</si>
  <si>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</si>
  <si>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</si>
  <si>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</si>
  <si>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</si>
  <si>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</si>
  <si>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</si>
  <si>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</si>
  <si>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</si>
  <si>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</si>
  <si>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</si>
  <si>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</si>
  <si>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</si>
  <si>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</si>
  <si>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</si>
  <si>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</si>
  <si>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</si>
  <si>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</si>
  <si>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</si>
  <si>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</si>
  <si>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</si>
  <si>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</si>
  <si>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</si>
  <si>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</si>
  <si>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</si>
  <si>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</si>
  <si>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</si>
  <si>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</si>
  <si>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</si>
  <si>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</si>
  <si>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</si>
  <si>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</si>
  <si>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</si>
  <si>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</si>
  <si>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</si>
  <si>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</si>
  <si>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</si>
  <si>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</si>
  <si>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</si>
  <si>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</si>
  <si>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</si>
  <si>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</si>
  <si>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</si>
  <si>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</si>
  <si>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</si>
  <si>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</si>
  <si>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</si>
  <si>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</si>
  <si>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</si>
  <si>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</si>
  <si>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</si>
  <si>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</si>
  <si>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</si>
  <si>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</si>
  <si>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</si>
  <si>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</si>
  <si>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</si>
  <si>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</si>
  <si>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</si>
  <si>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</si>
  <si>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</si>
  <si>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</si>
  <si>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</si>
  <si>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</si>
  <si>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</si>
  <si>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</si>
  <si>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</si>
  <si>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</si>
  <si>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</si>
  <si>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</si>
  <si>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</si>
  <si>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</si>
  <si>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</si>
  <si>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</si>
  <si>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</si>
  <si>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</si>
  <si>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</si>
  <si>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</si>
  <si>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</si>
  <si>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</si>
  <si>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</si>
  <si>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</si>
  <si>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</si>
  <si>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</si>
  <si>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</si>
  <si>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</si>
  <si>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</si>
  <si>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</si>
  <si>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</si>
  <si>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</si>
  <si>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</si>
  <si>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</si>
  <si>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</si>
  <si>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</si>
  <si>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</si>
  <si>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</si>
  <si>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</si>
  <si>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</si>
  <si>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</si>
  <si>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</si>
  <si>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</si>
  <si>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</si>
  <si>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</si>
  <si>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</si>
  <si>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</si>
  <si>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</si>
  <si>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</si>
  <si>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</si>
  <si>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</si>
  <si>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</si>
  <si>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</si>
  <si>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</si>
  <si>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</si>
  <si>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</si>
  <si>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</si>
  <si>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</si>
  <si>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</si>
  <si>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</si>
  <si>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</si>
  <si>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</si>
  <si>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</si>
  <si>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</si>
  <si>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</si>
  <si>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</si>
  <si>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</si>
  <si>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</si>
  <si>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</si>
  <si>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</si>
  <si>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</si>
  <si>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</si>
  <si>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</si>
  <si>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</si>
  <si>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</si>
  <si>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</si>
  <si>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</si>
  <si>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</si>
  <si>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</si>
  <si>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</si>
  <si>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</si>
  <si>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</si>
  <si>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</si>
  <si>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</si>
  <si>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</si>
  <si>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</si>
  <si>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</si>
  <si>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</si>
  <si>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</si>
  <si>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</si>
  <si>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</si>
  <si>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</si>
  <si>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</si>
  <si>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</si>
  <si>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</si>
  <si>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</si>
  <si>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</si>
  <si>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</si>
  <si>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</si>
  <si>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</si>
  <si>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</si>
  <si>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</si>
  <si>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</si>
  <si>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</si>
  <si>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</si>
  <si>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</si>
  <si>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</si>
  <si>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</si>
  <si>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</si>
  <si>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</si>
  <si>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</si>
  <si>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</si>
  <si>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</si>
  <si>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</si>
  <si>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</si>
  <si>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</si>
  <si>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</si>
  <si>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</si>
  <si>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</si>
  <si>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</si>
  <si>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</si>
  <si>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</si>
  <si>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</si>
  <si>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</si>
  <si>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</si>
  <si>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</si>
  <si>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</si>
  <si>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</si>
  <si>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</si>
  <si>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</si>
  <si>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</si>
  <si>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</si>
  <si>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</si>
  <si>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</si>
  <si>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</si>
  <si>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</si>
  <si>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</si>
  <si>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</si>
  <si>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</si>
  <si>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</si>
  <si>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</si>
  <si>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</si>
  <si>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</si>
  <si>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</si>
  <si>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</si>
  <si>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</si>
  <si>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</si>
  <si>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</si>
  <si>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</si>
  <si>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</si>
  <si>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</si>
  <si>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</si>
  <si>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</si>
  <si>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</si>
  <si>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</si>
  <si>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</si>
  <si>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</si>
  <si>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</si>
  <si>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</si>
  <si>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</si>
  <si>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</si>
  <si>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</si>
  <si>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</si>
  <si>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</si>
  <si>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</si>
  <si>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</si>
  <si>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</si>
  <si>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</si>
  <si>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</si>
  <si>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</si>
  <si>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</si>
  <si>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</si>
  <si>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</si>
  <si>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</si>
  <si>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</si>
  <si>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</si>
  <si>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</si>
  <si>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</si>
  <si>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</si>
  <si>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</si>
  <si>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</si>
  <si>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</si>
  <si>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</si>
  <si>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</si>
  <si>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</si>
  <si>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</si>
  <si>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</si>
  <si>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</si>
  <si>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</si>
  <si>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</si>
  <si>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</si>
  <si>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</si>
  <si>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</si>
  <si>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</si>
  <si>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</si>
  <si>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</si>
  <si>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</si>
  <si>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</si>
  <si>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</si>
  <si>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</si>
  <si>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</si>
  <si>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</si>
  <si>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</si>
  <si>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</si>
  <si>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</si>
  <si>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</si>
  <si>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</si>
  <si>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</si>
  <si>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</si>
  <si>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</si>
  <si>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</si>
  <si>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</si>
  <si>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</si>
  <si>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</si>
  <si>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</si>
  <si>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</si>
  <si>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</si>
  <si>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</si>
  <si>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</si>
  <si>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</si>
  <si>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</si>
  <si>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</si>
  <si>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</si>
  <si>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</si>
  <si>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</si>
  <si>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</si>
  <si>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</si>
  <si>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</si>
  <si>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</si>
  <si>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</si>
  <si>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</si>
  <si>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</si>
  <si>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</si>
  <si>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</si>
  <si>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</si>
  <si>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</si>
  <si>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</si>
  <si>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</si>
  <si>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</si>
  <si>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</si>
  <si>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</si>
  <si>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</si>
  <si>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</si>
  <si>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</si>
  <si>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</si>
  <si>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</si>
  <si>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</si>
  <si>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</si>
  <si>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</si>
  <si>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</si>
  <si>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</si>
  <si>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</si>
  <si>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</si>
  <si>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</si>
  <si>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</si>
  <si>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</si>
  <si>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</si>
  <si>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</si>
  <si>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</si>
  <si>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</si>
  <si>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</si>
  <si>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</si>
  <si>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</si>
  <si>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</si>
  <si>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</si>
  <si>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</si>
  <si>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</si>
  <si>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</si>
  <si>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</si>
  <si>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</si>
  <si>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</si>
  <si>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</si>
  <si>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</si>
  <si>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</si>
  <si>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</si>
  <si>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</si>
  <si>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</si>
  <si>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</si>
  <si>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</si>
  <si>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</si>
  <si>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</si>
  <si>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</si>
  <si>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</si>
  <si>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</si>
  <si>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</si>
  <si>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</si>
  <si>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</si>
  <si>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</si>
  <si>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</si>
  <si>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</si>
  <si>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</si>
  <si>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</si>
  <si>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</si>
  <si>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</si>
  <si>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</si>
  <si>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</si>
  <si>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</si>
  <si>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</si>
  <si>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</si>
  <si>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</si>
  <si>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</si>
  <si>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</si>
  <si>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</si>
  <si>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</si>
  <si>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</si>
  <si>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</si>
  <si>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</si>
  <si>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</si>
  <si>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</si>
  <si>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</si>
  <si>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</si>
  <si>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</si>
  <si>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</si>
  <si>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</si>
  <si>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</si>
  <si>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</si>
  <si>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</si>
  <si>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</si>
  <si>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</si>
  <si>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</si>
  <si>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</si>
  <si>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</si>
  <si>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</si>
  <si>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</si>
  <si>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</si>
  <si>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</si>
  <si>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</si>
  <si>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</si>
  <si>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</si>
  <si>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</si>
  <si>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</si>
  <si>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</si>
  <si>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</si>
  <si>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</si>
  <si>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</si>
  <si>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</si>
  <si>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</si>
  <si>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</si>
  <si>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</si>
  <si>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</si>
  <si>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</si>
  <si>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</si>
  <si>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</si>
  <si>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</si>
  <si>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</si>
  <si>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</si>
  <si>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</si>
  <si>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</si>
  <si>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</si>
  <si>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</si>
  <si>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</si>
  <si>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</si>
  <si>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</si>
  <si>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</si>
  <si>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</si>
  <si>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</si>
  <si>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</si>
  <si>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</si>
  <si>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</si>
  <si>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</si>
  <si>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</si>
  <si>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</si>
  <si>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</si>
  <si>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</si>
  <si>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</si>
  <si>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</si>
  <si>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</si>
  <si>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</si>
  <si>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</si>
  <si>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</si>
  <si>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</si>
  <si>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</si>
  <si>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</si>
  <si>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</si>
  <si>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</si>
  <si>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</si>
  <si>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</si>
  <si>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</si>
  <si>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</si>
  <si>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</si>
  <si>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</si>
  <si>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</si>
  <si>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</si>
  <si>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</si>
  <si>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</si>
  <si>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</si>
  <si>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</si>
  <si>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</si>
  <si>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</si>
  <si>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</si>
  <si>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</si>
  <si>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</si>
  <si>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</si>
  <si>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</si>
  <si>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</si>
  <si>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</si>
  <si>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</si>
  <si>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</si>
  <si>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</si>
  <si>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</si>
  <si>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</si>
  <si>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</si>
  <si>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</si>
  <si>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</si>
  <si>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</si>
  <si>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</si>
  <si>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</si>
  <si>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</si>
  <si>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</si>
  <si>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</si>
  <si>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</si>
  <si>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</si>
  <si>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</si>
  <si>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</si>
  <si>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</si>
  <si>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</si>
  <si>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</si>
  <si>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</si>
  <si>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</si>
  <si>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</si>
  <si>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</si>
  <si>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</si>
  <si>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</si>
  <si>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</si>
  <si>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</si>
  <si>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</si>
  <si>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</si>
  <si>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</si>
  <si>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</si>
  <si>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</si>
  <si>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</si>
  <si>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</si>
  <si>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</si>
  <si>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</si>
  <si>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</si>
  <si>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</si>
  <si>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</si>
  <si>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</si>
  <si>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</si>
  <si>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</si>
  <si>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</si>
  <si>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</si>
  <si>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</si>
  <si>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</si>
  <si>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</si>
  <si>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</si>
  <si>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</si>
  <si>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</si>
  <si>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</si>
  <si>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</si>
  <si>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</si>
  <si>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</si>
  <si>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</si>
  <si>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</si>
  <si>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</si>
  <si>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</si>
  <si>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</si>
  <si>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</si>
  <si>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</si>
  <si>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</si>
  <si>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</si>
  <si>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</si>
  <si>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</si>
  <si>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</si>
  <si>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</si>
  <si>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</si>
  <si>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</si>
  <si>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</si>
  <si>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</si>
  <si>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</si>
  <si>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</si>
  <si>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</si>
  <si>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</si>
  <si>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</si>
  <si>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</si>
  <si>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</si>
  <si>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</si>
  <si>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</si>
  <si>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</si>
  <si>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</si>
  <si>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</si>
  <si>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</si>
  <si>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</si>
  <si>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</si>
  <si>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</si>
  <si>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</si>
  <si>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</si>
  <si>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</si>
  <si>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</si>
  <si>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</si>
  <si>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</si>
  <si>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</si>
  <si>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</si>
  <si>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</si>
  <si>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</si>
  <si>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</si>
  <si>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</si>
  <si>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</si>
  <si>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</si>
  <si>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</si>
  <si>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</si>
  <si>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</si>
  <si>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</si>
  <si>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</si>
  <si>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</si>
  <si>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</si>
  <si>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</si>
  <si>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</si>
  <si>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</si>
  <si>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</si>
  <si>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</si>
  <si>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</si>
  <si>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</si>
  <si>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</si>
  <si>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</si>
  <si>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</si>
  <si>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</si>
  <si>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</si>
  <si>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</si>
  <si>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</si>
  <si>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</si>
  <si>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</si>
  <si>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</si>
  <si>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</si>
  <si>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</si>
  <si>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</si>
  <si>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</si>
  <si>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</si>
  <si>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</si>
  <si>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</si>
  <si>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</si>
  <si>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</si>
  <si>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</si>
  <si>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</si>
  <si>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</si>
  <si>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</si>
  <si>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</si>
  <si>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</si>
  <si>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</si>
  <si>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</si>
  <si>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</si>
  <si>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</si>
  <si>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</si>
  <si>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</si>
  <si>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</si>
  <si>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</si>
  <si>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</si>
  <si>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</si>
  <si>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</si>
  <si>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</si>
  <si>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</si>
  <si>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</si>
  <si>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</si>
  <si>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</si>
  <si>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</si>
  <si>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</si>
  <si>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</si>
  <si>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</si>
  <si>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</si>
  <si>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</si>
  <si>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</si>
  <si>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</si>
  <si>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</si>
  <si>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</si>
  <si>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</si>
  <si>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</si>
  <si>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</si>
  <si>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</si>
  <si>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</si>
  <si>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</si>
  <si>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</si>
  <si>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</si>
  <si>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</si>
  <si>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</si>
  <si>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</si>
  <si>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</si>
  <si>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</si>
  <si>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</si>
  <si>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</si>
  <si>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</si>
  <si>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</si>
  <si>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</si>
  <si>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</si>
  <si>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</si>
  <si>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</si>
  <si>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</si>
  <si>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</si>
  <si>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</si>
  <si>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</si>
  <si>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</si>
  <si>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</si>
  <si>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</si>
  <si>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</si>
  <si>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</si>
  <si>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</si>
  <si>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</si>
  <si>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</si>
  <si>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</si>
  <si>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</si>
  <si>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</si>
  <si>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</si>
  <si>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</si>
  <si>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</si>
  <si>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</si>
  <si>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</si>
  <si>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</si>
  <si>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</si>
  <si>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</si>
  <si>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</si>
  <si>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</si>
  <si>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</si>
  <si>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</si>
  <si>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</si>
  <si>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</si>
  <si>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</si>
  <si>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</si>
  <si>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</si>
  <si>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</si>
  <si>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</si>
  <si>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</si>
  <si>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</si>
  <si>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</si>
  <si>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</si>
  <si>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</si>
  <si>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</si>
  <si>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</si>
  <si>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</si>
  <si>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</si>
  <si>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</si>
  <si>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</si>
  <si>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</si>
  <si>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</si>
  <si>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</si>
  <si>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</si>
  <si>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</si>
  <si>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</si>
  <si>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</si>
  <si>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</si>
  <si>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</si>
  <si>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</si>
  <si>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</si>
  <si>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</si>
  <si>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</si>
  <si>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</si>
  <si>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</si>
  <si>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</si>
  <si>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</si>
  <si>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</si>
  <si>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</si>
  <si>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</si>
  <si>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</si>
  <si>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</si>
  <si>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</si>
  <si>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</si>
  <si>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</si>
  <si>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</si>
  <si>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</si>
  <si>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</si>
  <si>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</si>
  <si>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</si>
  <si>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</si>
  <si>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</si>
  <si>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</si>
  <si>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</si>
  <si>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</si>
  <si>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</si>
  <si>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</si>
  <si>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</si>
  <si>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</si>
  <si>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</si>
  <si>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</si>
  <si>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</si>
  <si>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</si>
  <si>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</si>
  <si>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</si>
  <si>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</si>
  <si>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</si>
  <si>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</si>
  <si>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</si>
  <si>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</si>
  <si>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</si>
  <si>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</si>
  <si>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</si>
  <si>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</si>
  <si>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</si>
  <si>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</si>
  <si>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</si>
  <si>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</si>
  <si>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</si>
  <si>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</si>
  <si>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</si>
  <si>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</si>
  <si>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</si>
  <si>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</si>
  <si>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</si>
  <si>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</si>
  <si>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</si>
  <si>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</si>
  <si>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</si>
  <si>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</si>
  <si>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</si>
  <si>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</si>
  <si>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</si>
  <si>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</si>
  <si>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</si>
  <si>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</si>
  <si>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</si>
  <si>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</si>
  <si>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</si>
  <si>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</si>
  <si>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</si>
  <si>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</si>
  <si>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</si>
  <si>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</si>
  <si>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</si>
  <si>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</si>
  <si>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</si>
  <si>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</si>
  <si>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</si>
  <si>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</si>
  <si>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</si>
  <si>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</si>
  <si>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</si>
  <si>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</si>
  <si>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</si>
  <si>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</si>
  <si>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</si>
  <si>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</si>
  <si>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</si>
  <si>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</si>
  <si>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</si>
  <si>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</si>
  <si>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</si>
  <si>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</si>
  <si>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</si>
  <si>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</si>
  <si>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</si>
  <si>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</si>
  <si>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</si>
  <si>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</si>
  <si>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</si>
  <si>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</si>
  <si>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</si>
  <si>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</si>
  <si>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</si>
  <si>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</si>
  <si>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</si>
  <si>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</si>
  <si>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</si>
  <si>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</si>
  <si>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</si>
  <si>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</si>
  <si>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</si>
  <si>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</si>
  <si>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</si>
  <si>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</si>
  <si>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</si>
  <si>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</si>
  <si>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</si>
  <si>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</si>
  <si>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</si>
  <si>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</si>
  <si>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</si>
  <si>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</si>
  <si>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</si>
  <si>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</si>
  <si>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</si>
  <si>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</si>
  <si>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</si>
  <si>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</si>
  <si>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</si>
  <si>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</si>
  <si>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</si>
  <si>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</si>
  <si>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</si>
  <si>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</si>
  <si>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</si>
  <si>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</si>
  <si>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</si>
  <si>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</si>
  <si>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</si>
  <si>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</si>
  <si>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</si>
  <si>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</si>
  <si>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</si>
  <si>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</si>
  <si>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</si>
  <si>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</si>
  <si>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</si>
  <si>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</si>
  <si>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</si>
  <si>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</si>
  <si>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</si>
  <si>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</si>
  <si>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</si>
  <si>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</si>
  <si>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</si>
  <si>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</si>
  <si>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</si>
  <si>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</si>
  <si>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</si>
  <si>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</si>
  <si>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</si>
  <si>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</si>
  <si>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</si>
  <si>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</si>
  <si>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</si>
  <si>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</si>
  <si>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</si>
  <si>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</si>
  <si>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</si>
  <si>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</si>
  <si>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</si>
  <si>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</si>
  <si>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</si>
  <si>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</si>
  <si>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</si>
  <si>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</si>
  <si>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</si>
  <si>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</si>
  <si>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</si>
  <si>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</si>
  <si>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</si>
  <si>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</si>
  <si>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</si>
  <si>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</si>
  <si>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</si>
  <si>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</si>
  <si>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</si>
  <si>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</si>
  <si>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</si>
  <si>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</si>
  <si>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</si>
  <si>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</si>
  <si>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</si>
  <si>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</si>
  <si>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</si>
  <si>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</si>
  <si>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</si>
  <si>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</si>
  <si>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</si>
  <si>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</si>
  <si>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</si>
  <si>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</si>
  <si>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</si>
  <si>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</si>
  <si>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</si>
  <si>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</si>
  <si>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</si>
  <si>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</si>
  <si>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</si>
  <si>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</si>
  <si>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</si>
  <si>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</si>
  <si>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</si>
  <si>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</si>
  <si>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</si>
  <si>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</si>
  <si>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</si>
  <si>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</si>
  <si>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</si>
  <si>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</si>
  <si>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</si>
  <si>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</si>
  <si>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</si>
  <si>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</si>
  <si>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</si>
  <si>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</si>
  <si>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</si>
  <si>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</si>
  <si>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</si>
  <si>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</si>
  <si>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</si>
  <si>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</si>
  <si>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</si>
  <si>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</si>
  <si>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</si>
  <si>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</si>
  <si>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</si>
  <si>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</si>
  <si>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</si>
  <si>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</si>
  <si>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</si>
  <si>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</si>
  <si>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</si>
  <si>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</si>
  <si>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</si>
  <si>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</si>
  <si>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</si>
  <si>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</si>
  <si>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</si>
  <si>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</si>
  <si>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</si>
  <si>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</si>
  <si>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</si>
  <si>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</si>
  <si>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</si>
  <si>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</si>
  <si>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</si>
  <si>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</si>
  <si>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</si>
  <si>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</si>
  <si>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</si>
  <si>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</si>
  <si>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</si>
  <si>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</si>
  <si>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</si>
  <si>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</si>
  <si>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</si>
  <si>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</si>
  <si>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</si>
  <si>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</si>
  <si>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</si>
  <si>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</si>
  <si>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</si>
  <si>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</si>
  <si>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</si>
  <si>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</si>
  <si>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</si>
  <si>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</si>
  <si>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</si>
  <si>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</si>
  <si>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</si>
  <si>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</si>
  <si>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</si>
  <si>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</si>
  <si>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</si>
  <si>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</si>
  <si>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</si>
  <si>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</si>
  <si>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</si>
  <si>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</si>
  <si>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</si>
  <si>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</si>
  <si>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</si>
  <si>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</si>
  <si>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</si>
  <si>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</si>
  <si>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</si>
  <si>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</si>
  <si>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</si>
  <si>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</si>
  <si>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</si>
  <si>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</si>
  <si>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</si>
  <si>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</si>
  <si>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</si>
  <si>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</si>
  <si>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</si>
  <si>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</si>
  <si>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</si>
  <si>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</si>
  <si>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</si>
  <si>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</si>
  <si>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</si>
  <si>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</si>
  <si>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</si>
  <si>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</si>
  <si>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</si>
  <si>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</si>
  <si>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</si>
  <si>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</si>
  <si>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</si>
  <si>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</si>
  <si>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</si>
  <si>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</si>
  <si>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</si>
  <si>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</si>
  <si>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</si>
  <si>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</si>
  <si>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</si>
  <si>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</si>
  <si>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</si>
  <si>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</si>
  <si>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</si>
  <si>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</si>
  <si>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</si>
  <si>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</si>
  <si>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</si>
  <si>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</si>
  <si>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</si>
  <si>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</si>
  <si>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</si>
  <si>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</si>
  <si>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</si>
  <si>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</si>
  <si>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</si>
  <si>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</si>
  <si>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</si>
  <si>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</si>
  <si>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</si>
  <si>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</si>
  <si>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</si>
  <si>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</si>
  <si>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</si>
  <si>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</si>
  <si>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</si>
  <si>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</si>
  <si>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</si>
  <si>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</si>
  <si>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</si>
  <si>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</si>
  <si>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</si>
  <si>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</si>
  <si>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</si>
  <si>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</si>
  <si>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</si>
  <si>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</si>
  <si>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</si>
  <si>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</si>
  <si>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</si>
  <si>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</si>
  <si>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</si>
  <si>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</si>
  <si>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</si>
  <si>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</si>
  <si>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</si>
  <si>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</si>
  <si>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</si>
  <si>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</si>
  <si>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</si>
  <si>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</si>
  <si>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</si>
  <si>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</si>
  <si>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</si>
  <si>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</si>
  <si>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</si>
  <si>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</si>
  <si>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</si>
  <si>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</si>
  <si>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</si>
  <si>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</si>
  <si>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</si>
  <si>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</si>
  <si>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</si>
  <si>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</si>
  <si>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</si>
  <si>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</si>
  <si>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</si>
  <si>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</si>
  <si>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</si>
  <si>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</si>
  <si>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</si>
  <si>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</si>
  <si>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</si>
  <si>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</si>
  <si>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</si>
  <si>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</si>
  <si>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</si>
  <si>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</si>
  <si>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</si>
  <si>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</si>
  <si>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</si>
  <si>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</si>
  <si>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</si>
  <si>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</si>
  <si>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</si>
  <si>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</si>
  <si>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</si>
  <si>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</si>
  <si>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</si>
  <si>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</si>
  <si>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</si>
  <si>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</si>
  <si>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</si>
  <si>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</si>
  <si>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</si>
  <si>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</si>
  <si>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</si>
  <si>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</si>
  <si>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</si>
  <si>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</si>
  <si>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</si>
  <si>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</si>
  <si>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</si>
  <si>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</si>
  <si>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</si>
  <si>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</si>
  <si>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</si>
  <si>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</si>
  <si>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</si>
  <si>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</si>
  <si>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</si>
  <si>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</si>
  <si>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</si>
  <si>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</si>
  <si>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</si>
  <si>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</si>
  <si>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</si>
  <si>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</si>
  <si>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</si>
  <si>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</si>
  <si>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</si>
  <si>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</si>
  <si>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</si>
  <si>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</si>
  <si>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</si>
  <si>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</si>
  <si>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</si>
  <si>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</si>
  <si>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</si>
  <si>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</si>
  <si>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</si>
  <si>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</si>
  <si>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</si>
  <si>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</si>
  <si>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</si>
  <si>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</si>
  <si>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</si>
  <si>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</si>
  <si>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</si>
  <si>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</si>
  <si>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</si>
  <si>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</si>
  <si>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</si>
  <si>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</si>
  <si>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</si>
  <si>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</si>
  <si>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</si>
  <si>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</si>
  <si>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</si>
  <si>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</si>
  <si>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</si>
  <si>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</si>
  <si>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</si>
  <si>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</si>
  <si>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</si>
  <si>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</si>
  <si>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</si>
  <si>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</si>
  <si>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</si>
  <si>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</si>
  <si>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</si>
  <si>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</si>
  <si>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</si>
  <si>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</si>
  <si>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</si>
  <si>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</si>
  <si>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</si>
  <si>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</si>
  <si>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</si>
  <si>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</si>
  <si>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</si>
  <si>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</si>
  <si>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</si>
  <si>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</si>
  <si>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</si>
  <si>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</si>
  <si>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</si>
  <si>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</si>
  <si>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</si>
  <si>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</si>
  <si>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</si>
  <si>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</si>
  <si>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</si>
  <si>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</si>
  <si>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</si>
  <si>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</si>
  <si>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</si>
  <si>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</si>
  <si>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</si>
  <si>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</si>
  <si>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</si>
  <si>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</si>
  <si>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</si>
  <si>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</si>
  <si>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</si>
  <si>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</si>
  <si>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</si>
  <si>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</si>
  <si>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</si>
  <si>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</si>
  <si>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</si>
  <si>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</si>
  <si>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</si>
  <si>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</si>
  <si>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</si>
  <si>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</si>
  <si>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</si>
  <si>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</si>
  <si>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</si>
  <si>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</si>
  <si>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</si>
  <si>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</si>
  <si>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</si>
  <si>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</si>
  <si>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</si>
  <si>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</si>
  <si>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</si>
  <si>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</si>
  <si>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</si>
  <si>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</si>
  <si>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</si>
  <si>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</si>
  <si>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</si>
  <si>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</si>
  <si>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</si>
  <si>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</si>
  <si>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</si>
  <si>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</si>
  <si>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</si>
  <si>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</si>
  <si>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</si>
  <si>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</si>
  <si>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</si>
  <si>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</si>
  <si>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</si>
  <si>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</si>
  <si>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</si>
  <si>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</si>
  <si>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</si>
  <si>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</si>
  <si>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</si>
  <si>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</si>
  <si>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</si>
  <si>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</si>
  <si>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</si>
  <si>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</si>
  <si>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</si>
  <si>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</si>
  <si>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</si>
  <si>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</si>
  <si>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</si>
  <si>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</si>
  <si>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</si>
  <si>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</si>
  <si>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</si>
  <si>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</si>
  <si>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</si>
  <si>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</si>
  <si>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</si>
  <si>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</si>
  <si>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</si>
  <si>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</si>
  <si>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</si>
  <si>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</si>
  <si>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</si>
  <si>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</si>
  <si>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</si>
  <si>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</si>
  <si>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</si>
  <si>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</si>
  <si>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</si>
  <si>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</si>
  <si>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</si>
  <si>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</si>
  <si>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</si>
  <si>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</si>
  <si>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</si>
  <si>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</si>
  <si>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</si>
  <si>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</si>
  <si>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</si>
  <si>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</si>
  <si>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</si>
  <si>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</si>
  <si>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</si>
  <si>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</si>
  <si>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</si>
  <si>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</si>
  <si>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</si>
  <si>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</si>
  <si>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</si>
  <si>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</si>
  <si>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</si>
  <si>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</si>
  <si>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</si>
  <si>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</si>
  <si>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</si>
  <si>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</si>
  <si>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</si>
  <si>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</si>
  <si>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</si>
  <si>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</si>
  <si>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</si>
  <si>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</si>
  <si>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</si>
  <si>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</si>
  <si>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</si>
  <si>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</si>
  <si>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</si>
  <si>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</si>
  <si>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</si>
  <si>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</si>
  <si>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</si>
  <si>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</si>
  <si>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</si>
  <si>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</si>
  <si>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</si>
  <si>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</si>
  <si>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</si>
  <si>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</si>
  <si>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</si>
  <si>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</si>
  <si>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</si>
  <si>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</si>
  <si>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</si>
  <si>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</si>
  <si>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</si>
  <si>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</si>
  <si>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</si>
  <si>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</si>
  <si>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</si>
  <si>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</si>
  <si>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</si>
  <si>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</si>
  <si>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</si>
  <si>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</si>
  <si>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</si>
  <si>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</si>
  <si>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</si>
  <si>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</si>
  <si>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</si>
  <si>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</si>
  <si>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</si>
  <si>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</si>
  <si>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</si>
  <si>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</si>
  <si>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</si>
  <si>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</si>
  <si>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</si>
  <si>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</si>
  <si>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</si>
  <si>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</si>
  <si>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</si>
  <si>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</si>
  <si>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</si>
  <si>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</si>
  <si>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</si>
  <si>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</si>
  <si>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</si>
  <si>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</si>
  <si>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</si>
  <si>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</si>
  <si>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</si>
  <si>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</si>
  <si>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</si>
  <si>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</si>
  <si>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</si>
  <si>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</si>
  <si>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</si>
  <si>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</si>
  <si>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</si>
  <si>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</si>
  <si>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</si>
  <si>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</si>
  <si>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</si>
  <si>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</si>
  <si>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</si>
  <si>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</si>
  <si>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</si>
  <si>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</si>
  <si>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</si>
  <si>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</si>
  <si>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</si>
  <si>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</si>
  <si>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</si>
  <si>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</si>
  <si>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</si>
  <si>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</si>
  <si>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</si>
  <si>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</si>
  <si>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</si>
  <si>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</si>
  <si>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</si>
  <si>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</si>
  <si>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</si>
  <si>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</si>
  <si>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</si>
  <si>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</si>
  <si>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</si>
  <si>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</si>
  <si>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</si>
  <si>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</si>
  <si>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</si>
  <si>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</si>
  <si>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</si>
  <si>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</si>
  <si>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</si>
  <si>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</si>
  <si>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</si>
  <si>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</si>
  <si>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</si>
  <si>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</si>
  <si>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</si>
  <si>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</si>
  <si>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</si>
  <si>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</si>
  <si>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</si>
  <si>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</si>
  <si>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</si>
  <si>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</si>
  <si>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</si>
  <si>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</si>
  <si>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</si>
  <si>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</si>
  <si>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</si>
  <si>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</si>
  <si>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</si>
  <si>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</si>
  <si>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</si>
  <si>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</si>
  <si>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</si>
  <si>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</si>
  <si>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</si>
  <si>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</si>
  <si>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</si>
  <si>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</si>
  <si>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</si>
  <si>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</si>
  <si>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</si>
  <si>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</si>
  <si>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</si>
  <si>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</si>
  <si>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</si>
  <si>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</si>
  <si>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</si>
  <si>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</si>
  <si>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</si>
  <si>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</si>
  <si>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</si>
  <si>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</si>
  <si>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</si>
  <si>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</si>
  <si>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</si>
  <si>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</si>
  <si>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</si>
  <si>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</si>
  <si>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</si>
  <si>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</si>
  <si>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</si>
  <si>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</si>
  <si>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</si>
  <si>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</si>
  <si>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</si>
  <si>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</si>
  <si>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</si>
  <si>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</si>
  <si>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</si>
  <si>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</si>
  <si>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</si>
  <si>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</si>
  <si>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</si>
  <si>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</si>
  <si>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</si>
  <si>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</si>
  <si>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</si>
  <si>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</si>
  <si>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</si>
  <si>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</si>
  <si>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</si>
  <si>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</si>
  <si>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</si>
  <si>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</si>
  <si>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</si>
  <si>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</si>
  <si>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</si>
  <si>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</si>
  <si>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</si>
  <si>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</si>
  <si>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</si>
  <si>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</si>
  <si>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</si>
  <si>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</si>
  <si>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</si>
  <si>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</si>
  <si>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</si>
  <si>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</si>
  <si>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</si>
  <si>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</si>
  <si>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</si>
  <si>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</si>
  <si>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</si>
  <si>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</si>
  <si>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</si>
  <si>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</si>
  <si>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</si>
  <si>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</si>
  <si>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</si>
  <si>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</si>
  <si>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</si>
  <si>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</si>
  <si>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</si>
  <si>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</si>
  <si>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</si>
  <si>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</si>
  <si>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</si>
  <si>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</si>
  <si>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</si>
  <si>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</si>
  <si>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</si>
  <si>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</si>
  <si>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</si>
  <si>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</si>
  <si>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</si>
  <si>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</si>
  <si>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</si>
  <si>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</si>
  <si>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</si>
  <si>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</si>
  <si>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</si>
  <si>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</si>
  <si>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</si>
  <si>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</si>
  <si>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</si>
  <si>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</si>
  <si>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</si>
  <si>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</si>
  <si>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</si>
  <si>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</si>
  <si>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</si>
  <si>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</si>
  <si>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</si>
  <si>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</si>
  <si>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</si>
  <si>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</si>
  <si>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</si>
  <si>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</si>
  <si>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</si>
  <si>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</si>
  <si>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</si>
  <si>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</si>
  <si>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</si>
  <si>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</si>
  <si>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</si>
  <si>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</si>
  <si>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</si>
  <si>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</si>
  <si>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</si>
  <si>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</si>
  <si>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</si>
  <si>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</si>
  <si>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</si>
  <si>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</si>
  <si>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</si>
  <si>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</si>
  <si>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</si>
  <si>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</si>
  <si>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</si>
  <si>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</si>
  <si>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</si>
  <si>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</si>
  <si>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</si>
  <si>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</si>
  <si>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</si>
  <si>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</si>
  <si>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</si>
  <si>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</si>
  <si>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</si>
  <si>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</si>
  <si>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</si>
  <si>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</si>
  <si>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</si>
  <si>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</si>
  <si>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</si>
  <si>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</si>
  <si>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</si>
  <si>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</si>
  <si>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</si>
  <si>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</si>
  <si>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</si>
  <si>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</si>
  <si>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</si>
  <si>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</si>
  <si>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</si>
  <si>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</si>
  <si>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</si>
  <si>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</si>
  <si>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</si>
  <si>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</si>
  <si>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</si>
  <si>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</si>
  <si>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</si>
  <si>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</si>
  <si>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</si>
  <si>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</si>
  <si>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</si>
  <si>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</si>
  <si>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</si>
  <si>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</si>
  <si>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</si>
  <si>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</si>
  <si>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</si>
  <si>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</si>
  <si>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</si>
  <si>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</si>
  <si>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</si>
  <si>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</si>
  <si>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</si>
  <si>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</si>
  <si>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</si>
  <si>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</si>
  <si>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</si>
  <si>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</si>
  <si>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</si>
  <si>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</si>
  <si>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</si>
  <si>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</si>
  <si>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</si>
  <si>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</si>
  <si>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</si>
  <si>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</si>
  <si>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</si>
  <si>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</si>
  <si>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</si>
  <si>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</si>
  <si>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</si>
  <si>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</si>
  <si>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</si>
  <si>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</si>
  <si>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</si>
  <si>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</si>
  <si>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</si>
  <si>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</si>
  <si>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</si>
  <si>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</si>
  <si>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</si>
  <si>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</si>
  <si>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</si>
  <si>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</si>
  <si>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</si>
  <si>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</si>
  <si>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</si>
  <si>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</si>
  <si>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</si>
  <si>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</si>
  <si>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</si>
  <si>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</si>
  <si>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</si>
  <si>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</si>
  <si>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</si>
  <si>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</si>
  <si>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</si>
  <si>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</si>
  <si>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</si>
  <si>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</si>
  <si>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</si>
  <si>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</si>
  <si>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</si>
  <si>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</si>
  <si>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</si>
  <si>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</si>
  <si>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</si>
  <si>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</si>
  <si>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</si>
  <si>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</si>
  <si>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</si>
  <si>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</si>
  <si>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</si>
  <si>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</si>
  <si>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</si>
  <si>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</si>
  <si>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</si>
  <si>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</si>
  <si>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</si>
  <si>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</si>
  <si>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</si>
  <si>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</si>
  <si>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</si>
  <si>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</si>
  <si>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</si>
  <si>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</si>
  <si>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</si>
  <si>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</si>
  <si>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</si>
  <si>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</si>
  <si>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</si>
  <si>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</si>
  <si>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</si>
  <si>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</si>
  <si>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</si>
  <si>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</si>
  <si>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</si>
  <si>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</si>
  <si>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</si>
  <si>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</si>
  <si>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</si>
  <si>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</si>
  <si>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</si>
  <si>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</si>
  <si>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</si>
  <si>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</si>
  <si>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</si>
  <si>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</si>
  <si>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</si>
  <si>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</si>
  <si>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</si>
  <si>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</si>
  <si>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</si>
  <si>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</si>
  <si>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</si>
  <si>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</si>
  <si>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</si>
  <si>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</si>
  <si>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</si>
  <si>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</si>
  <si>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</si>
  <si>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</si>
  <si>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</si>
  <si>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</si>
  <si>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</si>
  <si>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</si>
  <si>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</si>
  <si>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</si>
  <si>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</si>
  <si>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</si>
  <si>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</si>
  <si>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</si>
  <si>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</si>
  <si>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</si>
  <si>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</si>
  <si>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</si>
  <si>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</si>
  <si>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</si>
  <si>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</si>
  <si>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</si>
  <si>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</si>
  <si>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</si>
  <si>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</si>
  <si>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</si>
  <si>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</si>
  <si>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</si>
  <si>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</si>
  <si>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</si>
  <si>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</si>
  <si>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</si>
  <si>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</si>
  <si>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</si>
  <si>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</si>
  <si>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</si>
  <si>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</si>
  <si>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</si>
  <si>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</si>
  <si>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</si>
  <si>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</si>
  <si>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</si>
  <si>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</si>
  <si>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</si>
  <si>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</si>
  <si>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</si>
  <si>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</si>
  <si>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</si>
  <si>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</si>
  <si>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</si>
  <si>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</si>
  <si>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</si>
  <si>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</si>
  <si>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</si>
  <si>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</si>
  <si>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</si>
  <si>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</si>
  <si>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</si>
  <si>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</si>
  <si>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</si>
  <si>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</si>
  <si>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</si>
  <si>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</si>
  <si>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</si>
  <si>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</si>
  <si>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</si>
  <si>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</si>
  <si>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</si>
  <si>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</si>
  <si>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</si>
  <si>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</si>
  <si>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</si>
  <si>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</si>
  <si>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</si>
  <si>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</si>
  <si>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</si>
  <si>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</si>
  <si>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</si>
  <si>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</si>
  <si>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</si>
  <si>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</si>
  <si>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</si>
  <si>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</si>
  <si>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</si>
  <si>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</si>
  <si>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</si>
  <si>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</si>
  <si>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</si>
  <si>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</si>
  <si>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</si>
  <si>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</si>
  <si>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</si>
  <si>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</si>
  <si>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</si>
  <si>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</si>
  <si>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</si>
  <si>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</si>
  <si>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</si>
  <si>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</si>
  <si>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</si>
  <si>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</si>
  <si>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</si>
  <si>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</si>
  <si>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</si>
  <si>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</si>
  <si>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</si>
  <si>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</si>
  <si>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</si>
  <si>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</si>
  <si>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</si>
  <si>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</si>
  <si>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</si>
  <si>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</si>
  <si>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</si>
  <si>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</si>
  <si>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</si>
  <si>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</si>
  <si>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</si>
  <si>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</si>
  <si>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</si>
  <si>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</si>
  <si>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</si>
  <si>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</si>
  <si>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</si>
  <si>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</si>
  <si>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</si>
  <si>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</si>
  <si>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</si>
  <si>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</si>
  <si>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</si>
  <si>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</si>
  <si>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</si>
  <si>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</si>
  <si>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</si>
  <si>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</si>
  <si>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</si>
  <si>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</si>
  <si>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</si>
  <si>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</si>
  <si>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</si>
  <si>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</si>
  <si>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</si>
  <si>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</si>
  <si>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</si>
  <si>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</si>
  <si>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</si>
  <si>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</si>
  <si>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</si>
  <si>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</si>
  <si>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</si>
  <si>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</si>
  <si>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</si>
  <si>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</si>
  <si>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</si>
  <si>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</si>
  <si>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</si>
  <si>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</si>
  <si>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</si>
  <si>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</si>
  <si>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</si>
  <si>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</si>
  <si>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</si>
  <si>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</si>
  <si>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</si>
  <si>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</si>
  <si>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</si>
  <si>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</si>
  <si>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</si>
  <si>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</si>
  <si>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</si>
  <si>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</si>
  <si>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</si>
  <si>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</si>
  <si>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</si>
  <si>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</si>
  <si>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</si>
  <si>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</si>
  <si>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</si>
  <si>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</si>
  <si>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</si>
  <si>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</si>
  <si>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</si>
  <si>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</si>
  <si>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</si>
  <si>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</si>
  <si>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</si>
  <si>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</si>
  <si>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</si>
  <si>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</si>
  <si>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</si>
  <si>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</si>
  <si>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</si>
  <si>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</si>
  <si>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</si>
  <si>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</si>
  <si>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</si>
  <si>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</si>
  <si>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</si>
  <si>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</si>
  <si>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</si>
  <si>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</si>
  <si>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</si>
  <si>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</si>
  <si>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</si>
  <si>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</si>
  <si>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</si>
  <si>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</si>
  <si>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</si>
  <si>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</si>
  <si>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</si>
  <si>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</si>
  <si>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</si>
  <si>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</si>
  <si>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</si>
  <si>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</si>
  <si>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</si>
  <si>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</si>
  <si>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</si>
  <si>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</si>
  <si>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</si>
  <si>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</si>
  <si>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</si>
  <si>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</si>
  <si>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</si>
  <si>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</si>
  <si>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</si>
  <si>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</si>
  <si>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</si>
  <si>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</si>
  <si>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</si>
  <si>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</si>
  <si>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</si>
  <si>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</si>
  <si>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</si>
  <si>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</si>
  <si>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</si>
  <si>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</si>
  <si>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</si>
  <si>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</si>
  <si>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</si>
  <si>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</si>
  <si>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</si>
  <si>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</si>
  <si>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</si>
  <si>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</si>
  <si>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</si>
  <si>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</si>
  <si>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</si>
  <si>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</si>
  <si>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</si>
  <si>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</si>
  <si>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</si>
  <si>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</si>
  <si>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</si>
  <si>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</si>
  <si>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</si>
  <si>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</si>
  <si>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</si>
  <si>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</si>
  <si>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</si>
  <si>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</si>
  <si>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</si>
  <si>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</si>
  <si>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</si>
  <si>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</si>
  <si>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</si>
  <si>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</si>
  <si>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</si>
  <si>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</si>
  <si>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</si>
  <si>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</si>
  <si>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</si>
  <si>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</si>
  <si>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</si>
  <si>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</si>
  <si>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</si>
  <si>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</si>
  <si>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</si>
  <si>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</si>
  <si>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</si>
  <si>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</si>
  <si>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</si>
  <si>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</si>
  <si>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</si>
  <si>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</si>
  <si>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</si>
  <si>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</si>
  <si>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</si>
  <si>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</si>
  <si>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</si>
  <si>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</si>
  <si>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</si>
  <si>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</si>
  <si>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</si>
  <si>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</si>
  <si>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</si>
  <si>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</si>
  <si>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</si>
  <si>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</si>
  <si>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</si>
  <si>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</si>
  <si>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</si>
  <si>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</si>
  <si>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</si>
  <si>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</si>
  <si>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</si>
  <si>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</si>
  <si>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</si>
  <si>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</si>
  <si>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</si>
  <si>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</si>
  <si>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</si>
  <si>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</si>
  <si>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</si>
  <si>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</si>
  <si>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</si>
  <si>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</si>
  <si>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</si>
  <si>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</si>
  <si>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</si>
  <si>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</si>
  <si>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</si>
  <si>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</si>
  <si>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</si>
  <si>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</si>
  <si>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</si>
  <si>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</si>
  <si>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</si>
  <si>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</si>
  <si>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</si>
  <si>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</si>
  <si>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</si>
  <si>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</si>
  <si>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</si>
  <si>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</si>
  <si>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</si>
  <si>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</si>
  <si>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</si>
  <si>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</si>
  <si>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</si>
  <si>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</si>
  <si>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</si>
  <si>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</si>
  <si>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</si>
  <si>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</si>
  <si>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</si>
  <si>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</si>
  <si>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</si>
  <si>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</si>
  <si>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</si>
  <si>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</si>
  <si>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</si>
  <si>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</si>
  <si>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</si>
  <si>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</si>
  <si>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</si>
  <si>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</si>
  <si>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</si>
  <si>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</si>
  <si>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</si>
  <si>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</si>
  <si>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</si>
  <si>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</si>
  <si>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</si>
  <si>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</si>
  <si>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</si>
  <si>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</si>
  <si>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</si>
  <si>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</si>
  <si>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</si>
  <si>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</si>
  <si>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</si>
  <si>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</si>
  <si>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</si>
  <si>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</si>
  <si>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</si>
  <si>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</si>
  <si>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</si>
  <si>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</si>
  <si>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</si>
  <si>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</si>
  <si>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</si>
  <si>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</si>
  <si>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</si>
  <si>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</si>
  <si>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</si>
  <si>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</si>
  <si>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</si>
  <si>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</si>
  <si>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</si>
  <si>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</si>
  <si>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</si>
  <si>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</si>
  <si>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</si>
  <si>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</si>
  <si>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</si>
  <si>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</si>
  <si>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</si>
  <si>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</si>
  <si>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</si>
  <si>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</si>
  <si>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</si>
  <si>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</si>
  <si>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</si>
  <si>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</si>
  <si>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</si>
  <si>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</si>
  <si>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</si>
  <si>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</si>
  <si>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</si>
  <si>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</si>
  <si>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</si>
  <si>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</si>
  <si>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</si>
  <si>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</si>
  <si>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</si>
  <si>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</si>
  <si>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</si>
  <si>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</si>
  <si>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</si>
  <si>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</si>
  <si>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</si>
  <si>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</si>
  <si>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</si>
  <si>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</si>
  <si>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</si>
  <si>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</si>
  <si>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</si>
  <si>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</si>
  <si>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</si>
  <si>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</si>
  <si>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</si>
  <si>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</si>
  <si>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</si>
  <si>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</si>
  <si>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</si>
  <si>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</si>
  <si>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</si>
  <si>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</si>
  <si>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</si>
  <si>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</si>
  <si>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</si>
  <si>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</si>
  <si>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</si>
  <si>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</si>
  <si>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</si>
  <si>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</si>
  <si>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</si>
  <si>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</si>
  <si>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</si>
  <si>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</si>
  <si>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</si>
  <si>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</si>
  <si>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</si>
  <si>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</si>
  <si>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</si>
  <si>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</si>
  <si>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</si>
  <si>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</si>
  <si>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</si>
  <si>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</si>
  <si>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</si>
  <si>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</si>
  <si>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</si>
  <si>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</si>
  <si>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</si>
  <si>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</si>
  <si>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</si>
  <si>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</si>
  <si>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</si>
  <si>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</si>
  <si>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</si>
  <si>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</si>
  <si>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</si>
  <si>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</si>
  <si>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</si>
  <si>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</si>
  <si>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</si>
  <si>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</si>
  <si>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</si>
  <si>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</si>
  <si>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</si>
  <si>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</si>
  <si>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</si>
  <si>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</si>
  <si>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</si>
  <si>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</si>
  <si>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</si>
  <si>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</si>
  <si>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</si>
  <si>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</si>
  <si>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</si>
  <si>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</si>
  <si>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</si>
  <si>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</si>
  <si>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</si>
  <si>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</si>
  <si>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</si>
  <si>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</si>
  <si>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</si>
  <si>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</si>
  <si>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</si>
  <si>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</si>
  <si>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</si>
  <si>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</si>
  <si>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</si>
  <si>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</si>
  <si>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</si>
  <si>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</si>
  <si>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</si>
  <si>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</si>
  <si>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</si>
  <si>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</si>
  <si>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</si>
  <si>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</si>
  <si>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</si>
  <si>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</si>
  <si>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</si>
  <si>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</si>
  <si>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</si>
  <si>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</si>
  <si>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</si>
  <si>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</si>
  <si>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</si>
  <si>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</si>
  <si>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</si>
  <si>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</si>
  <si>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</si>
  <si>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</si>
  <si>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</si>
  <si>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</si>
  <si>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</si>
  <si>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</si>
  <si>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</si>
  <si>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</si>
  <si>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</si>
  <si>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</si>
  <si>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</si>
  <si>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</si>
  <si>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</si>
  <si>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</si>
  <si>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</si>
  <si>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</si>
  <si>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</si>
  <si>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</si>
  <si>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</si>
  <si>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</si>
  <si>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</si>
  <si>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</si>
  <si>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</si>
  <si>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</si>
  <si>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</si>
  <si>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</si>
  <si>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</si>
  <si>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</si>
  <si>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</si>
  <si>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</si>
  <si>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</si>
  <si>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</si>
  <si>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</si>
  <si>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</si>
  <si>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</si>
  <si>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</si>
  <si>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</si>
  <si>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</si>
  <si>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</si>
  <si>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</si>
  <si>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</si>
  <si>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</si>
  <si>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</si>
  <si>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</si>
  <si>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</si>
  <si>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</si>
  <si>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</si>
  <si>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</si>
  <si>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</si>
  <si>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</si>
  <si>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</si>
  <si>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</si>
  <si>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</si>
  <si>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</si>
  <si>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</si>
  <si>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</si>
  <si>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</si>
  <si>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</si>
  <si>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</si>
  <si>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</si>
  <si>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</si>
  <si>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</si>
  <si>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</si>
  <si>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</si>
  <si>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</si>
  <si>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</si>
  <si>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</si>
  <si>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</si>
  <si>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</si>
  <si>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</si>
  <si>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</si>
  <si>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</si>
  <si>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</si>
  <si>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</si>
  <si>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</si>
  <si>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</si>
  <si>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</si>
  <si>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</si>
  <si>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</si>
  <si>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</si>
  <si>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</si>
  <si>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</si>
  <si>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</si>
  <si>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</si>
  <si>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</si>
  <si>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</si>
  <si>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</si>
  <si>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</si>
  <si>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</si>
  <si>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</si>
  <si>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</si>
  <si>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</si>
  <si>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</si>
  <si>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</si>
  <si>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</si>
  <si>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</si>
  <si>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</si>
  <si>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</si>
  <si>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</si>
  <si>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</si>
  <si>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</si>
  <si>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</si>
  <si>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</si>
  <si>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</si>
  <si>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</si>
  <si>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</si>
  <si>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</si>
  <si>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</si>
  <si>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</si>
  <si>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</si>
  <si>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</si>
  <si>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</si>
  <si>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</si>
  <si>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</si>
  <si>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</si>
  <si>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</si>
  <si>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</si>
  <si>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</si>
  <si>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</si>
  <si>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</si>
  <si>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</si>
  <si>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</si>
  <si>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</si>
  <si>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</si>
  <si>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</si>
  <si>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</si>
  <si>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</si>
  <si>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</si>
  <si>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</si>
  <si>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</si>
  <si>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</si>
  <si>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</si>
  <si>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</si>
  <si>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</si>
  <si>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</si>
  <si>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</si>
  <si>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</si>
  <si>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</si>
  <si>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</si>
  <si>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</si>
  <si>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</si>
  <si>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</si>
  <si>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</si>
  <si>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</si>
  <si>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</si>
  <si>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</si>
  <si>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</si>
  <si>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</si>
  <si>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</si>
  <si>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</si>
  <si>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</si>
  <si>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</si>
  <si>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</si>
  <si>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</si>
  <si>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</si>
  <si>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</si>
  <si>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</si>
  <si>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</si>
  <si>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</si>
  <si>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</si>
  <si>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</si>
  <si>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</si>
  <si>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</si>
  <si>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</si>
  <si>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</si>
  <si>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</si>
  <si>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</si>
  <si>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</si>
  <si>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</si>
  <si>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</si>
  <si>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</si>
  <si>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</si>
  <si>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</si>
  <si>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</si>
  <si>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</si>
  <si>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</si>
  <si>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</si>
  <si>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</si>
  <si>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</si>
  <si>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</si>
  <si>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</si>
  <si>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</si>
  <si>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</si>
  <si>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</si>
  <si>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</si>
  <si>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</si>
  <si>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</si>
  <si>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</si>
  <si>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</si>
  <si>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</si>
  <si>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</si>
  <si>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</si>
  <si>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</si>
  <si>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</si>
  <si>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</si>
  <si>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</si>
  <si>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</si>
  <si>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</si>
  <si>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</si>
  <si>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</si>
  <si>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</si>
  <si>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</si>
  <si>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</si>
  <si>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</si>
  <si>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</si>
  <si>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</si>
  <si>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</si>
  <si>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</si>
  <si>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</si>
  <si>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</si>
  <si>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</si>
  <si>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</si>
  <si>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</si>
  <si>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</si>
  <si>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</si>
  <si>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</si>
  <si>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</si>
  <si>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</si>
  <si>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</si>
  <si>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</si>
  <si>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</si>
  <si>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</si>
  <si>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</si>
  <si>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</si>
  <si>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</si>
  <si>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</si>
  <si>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</si>
  <si>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</si>
  <si>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</si>
  <si>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</si>
  <si>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</si>
  <si>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</si>
  <si>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</si>
  <si>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</si>
  <si>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</si>
  <si>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</si>
  <si>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</si>
  <si>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</si>
  <si>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</si>
  <si>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</si>
  <si>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</si>
  <si>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</si>
  <si>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</si>
  <si>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</si>
  <si>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</si>
  <si>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</si>
  <si>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</si>
  <si>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</si>
  <si>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</si>
  <si>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</si>
  <si>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</si>
  <si>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</si>
  <si>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</si>
  <si>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</si>
  <si>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</si>
  <si>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</si>
  <si>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</si>
  <si>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</si>
  <si>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</si>
  <si>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</si>
  <si>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</si>
  <si>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</si>
  <si>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</si>
  <si>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</si>
  <si>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</si>
  <si>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</si>
  <si>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</si>
  <si>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</si>
  <si>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</si>
  <si>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</si>
  <si>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</si>
  <si>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</si>
  <si>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</si>
  <si>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</si>
  <si>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</si>
  <si>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</si>
  <si>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</si>
  <si>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</si>
  <si>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</si>
  <si>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</si>
  <si>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</si>
  <si>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</si>
  <si>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</si>
  <si>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</si>
  <si>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</si>
  <si>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</si>
  <si>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</si>
  <si>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</si>
  <si>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</si>
  <si>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</si>
  <si>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</si>
  <si>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</si>
  <si>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</si>
  <si>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</si>
  <si>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</si>
  <si>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</si>
  <si>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</si>
  <si>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</si>
  <si>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</si>
  <si>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</si>
  <si>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</si>
  <si>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</si>
  <si>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</si>
  <si>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</si>
  <si>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</si>
  <si>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</si>
  <si>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</si>
  <si>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</si>
  <si>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</si>
  <si>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</si>
  <si>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</si>
  <si>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</si>
  <si>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</si>
  <si>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</si>
  <si>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</si>
  <si>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</si>
  <si>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</si>
  <si>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</si>
  <si>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</si>
  <si>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</si>
  <si>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</si>
  <si>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</si>
  <si>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</si>
  <si>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</si>
  <si>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</si>
  <si>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</si>
  <si>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</si>
  <si>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</si>
  <si>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</si>
  <si>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</si>
  <si>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</si>
  <si>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</si>
  <si>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</si>
  <si>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</si>
  <si>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</si>
  <si>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</si>
  <si>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</si>
  <si>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</si>
  <si>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</si>
  <si>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</si>
  <si>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</si>
  <si>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</si>
  <si>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</si>
  <si>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</si>
  <si>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</si>
  <si>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</si>
  <si>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</si>
  <si>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</si>
  <si>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</si>
  <si>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</si>
  <si>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</si>
  <si>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</si>
  <si>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</si>
  <si>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</si>
  <si>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</si>
  <si>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</si>
  <si>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</si>
  <si>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</si>
  <si>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</si>
  <si>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</si>
  <si>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</si>
  <si>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</si>
  <si>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</si>
  <si>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</si>
  <si>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</si>
  <si>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</si>
  <si>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</si>
  <si>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</si>
  <si>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</si>
  <si>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</si>
  <si>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</si>
  <si>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</si>
  <si>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</si>
  <si>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</si>
  <si>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</si>
  <si>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</si>
  <si>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</si>
  <si>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</si>
  <si>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</si>
  <si>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</si>
  <si>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</si>
  <si>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</si>
  <si>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</si>
  <si>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</si>
  <si>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</si>
  <si>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</si>
  <si>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</si>
  <si>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</si>
  <si>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</si>
  <si>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</si>
  <si>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</si>
  <si>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</si>
  <si>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</si>
  <si>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</si>
  <si>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</si>
  <si>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</si>
  <si>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</si>
  <si>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</si>
  <si>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</si>
  <si>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</si>
  <si>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</si>
  <si>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</si>
  <si>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</si>
  <si>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</si>
  <si>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</si>
  <si>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</si>
  <si>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</si>
  <si>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</si>
  <si>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</si>
  <si>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</si>
  <si>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</si>
  <si>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</si>
  <si>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</si>
  <si>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</si>
  <si>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</si>
  <si>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</si>
  <si>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</si>
  <si>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</si>
  <si>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</si>
  <si>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</si>
  <si>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</si>
  <si>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</si>
  <si>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</si>
  <si>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</si>
  <si>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</si>
  <si>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</si>
  <si>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</si>
  <si>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</si>
  <si>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</si>
  <si>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</si>
  <si>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</si>
  <si>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</si>
  <si>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</si>
  <si>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</si>
  <si>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</si>
  <si>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</si>
  <si>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</si>
  <si>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</si>
  <si>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</si>
  <si>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</si>
  <si>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</si>
  <si>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</si>
  <si>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</si>
  <si>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</si>
  <si>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</si>
  <si>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</si>
  <si>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</si>
  <si>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</si>
  <si>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</si>
  <si>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</si>
  <si>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</si>
  <si>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</si>
  <si>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</si>
  <si>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</si>
  <si>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</si>
  <si>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</si>
  <si>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</si>
  <si>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</si>
  <si>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</si>
  <si>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</si>
  <si>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</si>
  <si>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</si>
  <si>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</si>
  <si>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</si>
  <si>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</si>
  <si>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</si>
  <si>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</si>
  <si>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</si>
  <si>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</si>
  <si>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</si>
  <si>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</si>
  <si>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</si>
  <si>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</si>
  <si>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</si>
  <si>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</si>
  <si>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</si>
  <si>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</si>
  <si>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</si>
  <si>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</si>
  <si>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</si>
  <si>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</si>
  <si>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</si>
  <si>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</si>
  <si>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</si>
  <si>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</si>
  <si>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</si>
  <si>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</si>
  <si>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</si>
  <si>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</si>
  <si>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</si>
  <si>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</si>
  <si>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</si>
  <si>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</si>
  <si>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</si>
  <si>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</si>
  <si>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</si>
  <si>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</si>
  <si>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</si>
  <si>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</si>
  <si>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</si>
  <si>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</si>
  <si>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</si>
  <si>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</si>
  <si>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</si>
  <si>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</si>
  <si>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</si>
  <si>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</si>
  <si>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</si>
  <si>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</si>
  <si>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</si>
  <si>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</si>
  <si>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</si>
  <si>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</si>
  <si>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</si>
  <si>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</si>
  <si>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</si>
  <si>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</si>
  <si>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</si>
  <si>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</si>
  <si>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</si>
  <si>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</si>
  <si>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</si>
  <si>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</si>
  <si>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</si>
  <si>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</si>
  <si>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</si>
  <si>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</si>
  <si>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</si>
  <si>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</si>
  <si>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</si>
  <si>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</si>
  <si>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</si>
  <si>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</si>
  <si>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</si>
  <si>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</si>
  <si>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</si>
  <si>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</si>
  <si>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</si>
  <si>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</si>
  <si>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</si>
  <si>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</si>
  <si>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</si>
  <si>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</si>
  <si>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</si>
  <si>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</si>
  <si>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</si>
  <si>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</si>
  <si>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</si>
  <si>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</si>
  <si>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</si>
  <si>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</si>
  <si>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</si>
  <si>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</si>
  <si>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</si>
  <si>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</si>
  <si>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</si>
  <si>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</si>
  <si>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</si>
  <si>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</si>
  <si>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</si>
  <si>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</si>
  <si>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</si>
  <si>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</si>
  <si>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</si>
  <si>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</si>
  <si>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</si>
  <si>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</si>
  <si>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</si>
  <si>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</si>
  <si>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</si>
  <si>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</si>
  <si>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</si>
  <si>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</si>
  <si>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</si>
  <si>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</si>
  <si>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</si>
  <si>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</si>
  <si>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</si>
  <si>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</si>
  <si>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</si>
  <si>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</si>
  <si>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</si>
  <si>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</si>
  <si>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</si>
  <si>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</si>
  <si>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</si>
  <si>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</si>
  <si>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</si>
  <si>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</si>
  <si>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</si>
  <si>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</si>
  <si>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</si>
  <si>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</si>
  <si>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</si>
  <si>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</si>
  <si>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</si>
  <si>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</si>
  <si>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</si>
  <si>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</si>
  <si>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</si>
  <si>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</si>
  <si>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</si>
  <si>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</si>
  <si>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</si>
  <si>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</si>
  <si>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</si>
  <si>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</si>
  <si>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</si>
  <si>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</si>
  <si>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</si>
  <si>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</si>
  <si>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</si>
  <si>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</si>
  <si>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</si>
  <si>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</si>
  <si>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</si>
  <si>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</si>
  <si>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</si>
  <si>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</si>
  <si>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</si>
  <si>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</si>
  <si>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</si>
  <si>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</si>
  <si>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</si>
  <si>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</si>
  <si>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</si>
  <si>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</si>
  <si>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</si>
  <si>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</si>
  <si>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</si>
  <si>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</si>
  <si>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</si>
  <si>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</si>
  <si>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</si>
  <si>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</si>
  <si>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</si>
  <si>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</si>
  <si>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</si>
  <si>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</si>
  <si>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</si>
  <si>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</si>
  <si>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</si>
  <si>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</si>
  <si>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</si>
  <si>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</si>
  <si>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</si>
  <si>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</si>
  <si>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</si>
  <si>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</si>
  <si>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</si>
  <si>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</si>
  <si>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</si>
  <si>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</si>
  <si>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</si>
  <si>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</si>
  <si>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</si>
  <si>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</si>
  <si>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</si>
  <si>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</si>
  <si>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</si>
  <si>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</si>
  <si>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</si>
  <si>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</si>
  <si>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</si>
  <si>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</si>
  <si>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</si>
  <si>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</si>
  <si>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</si>
  <si>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</si>
  <si>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</si>
  <si>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</si>
  <si>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</si>
  <si>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</si>
  <si>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</si>
  <si>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</si>
  <si>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</si>
  <si>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</si>
  <si>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</si>
  <si>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</si>
  <si>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</si>
  <si>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</si>
  <si>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</si>
  <si>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</si>
  <si>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</si>
  <si>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</si>
  <si>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</si>
  <si>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</si>
  <si>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</si>
  <si>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</si>
  <si>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</si>
  <si>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</si>
  <si>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</si>
  <si>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</si>
  <si>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</si>
  <si>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</si>
  <si>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</si>
  <si>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</si>
  <si>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</si>
  <si>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</si>
  <si>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</si>
  <si>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</si>
  <si>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</si>
  <si>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</si>
  <si>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</si>
  <si>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</si>
  <si>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</si>
  <si>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</si>
  <si>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</si>
  <si>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</si>
  <si>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</si>
  <si>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</si>
  <si>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</si>
  <si>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</si>
  <si>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</si>
  <si>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</si>
  <si>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</si>
  <si>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</si>
  <si>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</si>
  <si>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</si>
  <si>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</si>
  <si>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</si>
  <si>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</si>
  <si>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</si>
  <si>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</si>
  <si>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</si>
  <si>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</si>
  <si>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</si>
  <si>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</si>
  <si>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</si>
  <si>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</si>
  <si>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</si>
  <si>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</si>
  <si>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</si>
  <si>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</si>
  <si>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</si>
  <si>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</si>
  <si>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</si>
  <si>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</si>
  <si>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</si>
  <si>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</si>
  <si>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</si>
  <si>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</si>
  <si>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</si>
  <si>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</si>
  <si>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</si>
  <si>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</si>
  <si>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</si>
  <si>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</si>
  <si>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</si>
  <si>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</si>
  <si>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</si>
  <si>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</si>
  <si>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</si>
  <si>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</si>
  <si>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</si>
  <si>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</si>
  <si>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</si>
  <si>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</si>
  <si>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</si>
  <si>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</si>
  <si>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</si>
  <si>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</si>
  <si>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</si>
  <si>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</si>
  <si>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</si>
  <si>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</si>
  <si>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</si>
  <si>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</si>
  <si>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</si>
  <si>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</si>
  <si>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</si>
  <si>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</si>
  <si>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</si>
  <si>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</si>
  <si>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</si>
  <si>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</si>
  <si>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</si>
  <si>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</si>
  <si>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</si>
  <si>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</si>
  <si>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</si>
  <si>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</si>
  <si>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</si>
  <si>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</si>
  <si>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</si>
  <si>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</si>
  <si>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</si>
  <si>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</si>
  <si>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</si>
  <si>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</si>
  <si>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</si>
  <si>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</si>
  <si>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</si>
  <si>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</si>
  <si>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</si>
  <si>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</si>
  <si>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</si>
  <si>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</si>
  <si>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</si>
  <si>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</si>
  <si>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</si>
  <si>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</si>
  <si>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</si>
  <si>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</si>
  <si>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</si>
  <si>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</si>
  <si>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</si>
  <si>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</si>
  <si>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</si>
  <si>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</si>
  <si>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</si>
  <si>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</si>
  <si>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</si>
  <si>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</si>
  <si>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</si>
  <si>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</si>
  <si>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</si>
  <si>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</si>
  <si>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</si>
  <si>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</si>
  <si>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</si>
  <si>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</si>
  <si>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</si>
  <si>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</si>
  <si>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</si>
  <si>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</si>
  <si>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</si>
  <si>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</si>
  <si>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</si>
  <si>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</si>
  <si>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</si>
  <si>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</si>
  <si>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</si>
  <si>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</si>
  <si>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</si>
  <si>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</si>
  <si>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</si>
  <si>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</si>
  <si>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</si>
  <si>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</si>
  <si>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</si>
  <si>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</si>
  <si>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</si>
  <si>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</si>
  <si>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</si>
  <si>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</si>
  <si>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</si>
  <si>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</si>
  <si>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</si>
  <si>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</si>
  <si>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</si>
  <si>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</si>
  <si>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</si>
  <si>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</si>
  <si>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</si>
  <si>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</si>
  <si>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</si>
  <si>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</si>
  <si>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</si>
  <si>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</si>
  <si>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</si>
  <si>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</si>
  <si>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</si>
  <si>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</si>
  <si>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</si>
  <si>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</si>
  <si>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</si>
  <si>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</si>
  <si>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</si>
  <si>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</si>
  <si>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</si>
  <si>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</si>
  <si>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</si>
  <si>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</si>
  <si>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</si>
  <si>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</si>
  <si>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</si>
  <si>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</si>
  <si>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</si>
  <si>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</si>
  <si>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</si>
  <si>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</si>
  <si>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</si>
  <si>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</si>
  <si>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</si>
  <si>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</si>
  <si>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</si>
  <si>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</si>
  <si>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</si>
  <si>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</si>
  <si>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</si>
  <si>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</si>
  <si>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</si>
  <si>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</si>
  <si>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</si>
  <si>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</si>
  <si>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</si>
  <si>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</si>
  <si>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</si>
  <si>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</si>
  <si>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</si>
  <si>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</si>
  <si>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</si>
  <si>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</si>
  <si>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</si>
  <si>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</si>
  <si>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</si>
  <si>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</si>
  <si>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</si>
  <si>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</si>
  <si>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</si>
  <si>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</si>
  <si>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</si>
  <si>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</si>
  <si>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</si>
  <si>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</si>
  <si>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</si>
  <si>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</si>
  <si>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</si>
  <si>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</si>
  <si>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</si>
  <si>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</si>
  <si>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</si>
  <si>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</si>
  <si>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</si>
  <si>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</si>
  <si>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</si>
  <si>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</si>
  <si>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</si>
  <si>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</si>
  <si>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</si>
  <si>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</si>
  <si>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</si>
  <si>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</si>
  <si>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</si>
  <si>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</si>
  <si>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</si>
  <si>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</si>
  <si>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</si>
  <si>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</si>
  <si>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</si>
  <si>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</si>
  <si>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</si>
  <si>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</si>
  <si>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</si>
  <si>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</si>
  <si>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</si>
  <si>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</si>
  <si>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</si>
  <si>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</si>
  <si>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</si>
  <si>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</si>
  <si>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</si>
  <si>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</si>
  <si>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</si>
  <si>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</si>
  <si>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</si>
  <si>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</si>
  <si>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</si>
  <si>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</si>
  <si>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</si>
  <si>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</si>
  <si>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</si>
  <si>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</si>
  <si>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</si>
  <si>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</si>
  <si>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</si>
  <si>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</si>
  <si>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</si>
  <si>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</si>
  <si>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</si>
  <si>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</si>
  <si>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</si>
  <si>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</si>
  <si>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</si>
  <si>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</si>
  <si>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</si>
  <si>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</si>
  <si>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</si>
  <si>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</si>
  <si>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</si>
  <si>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</si>
  <si>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</si>
  <si>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</si>
  <si>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</si>
  <si>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</si>
  <si>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</si>
  <si>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</si>
  <si>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</si>
  <si>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</si>
  <si>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</si>
  <si>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</si>
  <si>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</si>
  <si>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</si>
  <si>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</si>
  <si>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</si>
  <si>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</si>
  <si>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</si>
  <si>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</si>
  <si>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</si>
  <si>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</si>
  <si>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</si>
  <si>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</si>
  <si>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</si>
  <si>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</si>
  <si>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</si>
  <si>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</si>
  <si>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</si>
  <si>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</si>
  <si>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</si>
  <si>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</si>
  <si>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</si>
  <si>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</si>
  <si>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</si>
  <si>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</si>
  <si>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</si>
  <si>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</si>
  <si>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</si>
  <si>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</si>
  <si>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</si>
  <si>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</si>
  <si>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</si>
  <si>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</si>
  <si>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</si>
  <si>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</si>
  <si>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</si>
  <si>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</si>
  <si>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</si>
  <si>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</si>
  <si>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</si>
  <si>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</si>
  <si>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</si>
  <si>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</si>
  <si>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</si>
  <si>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</si>
  <si>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</si>
  <si>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</si>
  <si>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</si>
  <si>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</si>
  <si>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</si>
  <si>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</si>
  <si>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</si>
  <si>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</si>
  <si>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</si>
  <si>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</si>
  <si>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</si>
  <si>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</si>
  <si>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</si>
  <si>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</si>
  <si>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</si>
  <si>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</si>
  <si>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</si>
  <si>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</si>
  <si>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</si>
  <si>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</si>
  <si>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</si>
  <si>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</si>
  <si>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</si>
  <si>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</si>
  <si>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</si>
  <si>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</si>
  <si>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</si>
  <si>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</si>
  <si>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</si>
  <si>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</si>
  <si>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</si>
  <si>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</si>
  <si>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</si>
  <si>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</si>
  <si>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</si>
  <si>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</si>
  <si>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</si>
  <si>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</si>
  <si>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</si>
  <si>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</si>
  <si>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</si>
  <si>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</si>
  <si>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</si>
  <si>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</si>
  <si>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</si>
  <si>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</si>
  <si>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</si>
  <si>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</si>
  <si>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</si>
  <si>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</si>
  <si>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</si>
  <si>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</si>
  <si>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</si>
  <si>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</si>
  <si>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</si>
  <si>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</si>
  <si>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</si>
  <si>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</si>
  <si>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</si>
  <si>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</si>
  <si>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</si>
  <si>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</si>
  <si>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</si>
  <si>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</si>
  <si>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</si>
  <si>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</si>
  <si>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</si>
  <si>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</si>
  <si>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</si>
  <si>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</si>
  <si>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</si>
  <si>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</si>
  <si>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</si>
  <si>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</si>
  <si>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</si>
  <si>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</si>
  <si>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</si>
  <si>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</si>
  <si>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</si>
  <si>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</si>
  <si>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</si>
  <si>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</si>
  <si>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</si>
  <si>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</si>
  <si>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</si>
  <si>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</si>
  <si>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</si>
  <si>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</si>
  <si>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</si>
  <si>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</si>
  <si>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</si>
  <si>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</si>
  <si>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</si>
  <si>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</si>
  <si>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</si>
  <si>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</si>
  <si>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</si>
  <si>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</si>
  <si>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</si>
  <si>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</si>
  <si>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</si>
  <si>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</si>
  <si>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</si>
  <si>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</si>
  <si>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</si>
  <si>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</si>
  <si>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</si>
  <si>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</si>
  <si>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</si>
  <si>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</si>
  <si>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</si>
  <si>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</si>
  <si>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</si>
  <si>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</si>
  <si>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</si>
  <si>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</si>
  <si>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</si>
  <si>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</si>
  <si>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</si>
  <si>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</si>
  <si>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</si>
  <si>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</si>
  <si>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</si>
  <si>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</si>
  <si>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</si>
  <si>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</si>
  <si>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</si>
  <si>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</si>
  <si>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</si>
  <si>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</si>
  <si>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</si>
  <si>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</si>
  <si>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</si>
  <si>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</si>
  <si>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</si>
  <si>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</si>
  <si>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</si>
  <si>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</si>
  <si>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</si>
  <si>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</si>
  <si>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</si>
  <si>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</si>
  <si>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</si>
  <si>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</si>
  <si>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</si>
  <si>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</si>
  <si>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</si>
  <si>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</si>
  <si>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</si>
  <si>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</si>
  <si>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</si>
  <si>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</si>
  <si>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</si>
  <si>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</si>
  <si>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</si>
  <si>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</si>
  <si>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</si>
  <si>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</si>
  <si>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</si>
  <si>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</si>
  <si>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</si>
  <si>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</si>
  <si>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</si>
  <si>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</si>
  <si>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</si>
  <si>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</si>
  <si>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</si>
  <si>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</si>
  <si>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</si>
  <si>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</si>
  <si>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</si>
  <si>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</si>
  <si>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</si>
  <si>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</si>
  <si>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</si>
  <si>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</si>
  <si>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</si>
  <si>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</si>
  <si>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</si>
  <si>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</si>
  <si>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</si>
  <si>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</si>
  <si>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</si>
  <si>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</si>
  <si>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</si>
  <si>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</si>
  <si>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</si>
  <si>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</si>
  <si>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</si>
  <si>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</si>
  <si>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</si>
  <si>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</si>
  <si>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</si>
  <si>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</si>
  <si>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</si>
  <si>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</si>
  <si>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</si>
  <si>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</si>
  <si>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</si>
  <si>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</si>
  <si>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</si>
  <si>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</si>
  <si>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</si>
  <si>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</si>
  <si>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</si>
  <si>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</si>
  <si>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</si>
  <si>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</si>
  <si>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</si>
  <si>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</si>
  <si>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</si>
  <si>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</si>
  <si>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</si>
  <si>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</si>
  <si>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</si>
  <si>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</si>
  <si>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</si>
  <si>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</si>
  <si>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</si>
  <si>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</si>
  <si>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</si>
  <si>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</si>
  <si>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</si>
  <si>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</si>
  <si>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</si>
  <si>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</si>
  <si>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</si>
  <si>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</si>
  <si>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</si>
  <si>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</si>
  <si>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</si>
  <si>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</si>
  <si>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</si>
  <si>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</si>
  <si>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</si>
  <si>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</si>
  <si>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</si>
  <si>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</si>
  <si>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</si>
  <si>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</si>
  <si>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</si>
  <si>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</si>
  <si>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</si>
  <si>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</si>
  <si>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</si>
  <si>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</si>
  <si>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</si>
  <si>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</si>
  <si>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</si>
  <si>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</si>
  <si>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</si>
  <si>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</si>
  <si>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</si>
  <si>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</si>
  <si>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</si>
  <si>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</si>
  <si>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</si>
  <si>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</si>
  <si>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</si>
  <si>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</si>
  <si>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</si>
  <si>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</si>
  <si>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</si>
  <si>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</si>
  <si>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</si>
  <si>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</si>
  <si>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</si>
  <si>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</si>
  <si>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</si>
  <si>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</si>
  <si>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</si>
  <si>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</si>
  <si>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</si>
  <si>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</si>
  <si>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</si>
  <si>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</si>
  <si>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</si>
  <si>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</si>
  <si>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</si>
  <si>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</si>
  <si>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</si>
  <si>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</si>
  <si>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</si>
  <si>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</si>
  <si>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</si>
  <si>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</si>
  <si>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</si>
  <si>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</si>
  <si>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</si>
  <si>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</si>
  <si>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</si>
  <si>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</si>
  <si>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</si>
  <si>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</si>
  <si>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</si>
  <si>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</si>
  <si>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</si>
  <si>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</si>
  <si>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</si>
  <si>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</si>
  <si>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</si>
  <si>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</si>
  <si>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</si>
  <si>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</si>
  <si>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</si>
  <si>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</si>
  <si>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</si>
  <si>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</si>
  <si>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</si>
  <si>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</si>
  <si>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</si>
  <si>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</si>
  <si>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</si>
  <si>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</si>
  <si>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</si>
  <si>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</si>
  <si>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</si>
  <si>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</si>
  <si>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</si>
  <si>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</si>
  <si>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</si>
  <si>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</si>
  <si>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</si>
  <si>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</si>
  <si>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</si>
  <si>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</si>
  <si>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</si>
  <si>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</si>
  <si>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</si>
  <si>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</si>
  <si>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</si>
  <si>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</si>
  <si>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</si>
  <si>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</si>
  <si>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</si>
  <si>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</si>
  <si>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</si>
  <si>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</si>
  <si>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</si>
  <si>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</si>
  <si>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</si>
  <si>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</si>
  <si>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</si>
  <si>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</si>
  <si>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</si>
  <si>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</si>
  <si>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</si>
  <si>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</si>
  <si>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</si>
  <si>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</si>
  <si>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</si>
  <si>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</si>
  <si>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</si>
  <si>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</si>
  <si>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</si>
  <si>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</si>
  <si>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</si>
  <si>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</si>
  <si>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</si>
  <si>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</si>
  <si>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</si>
  <si>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</si>
  <si>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</si>
  <si>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</si>
  <si>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</si>
  <si>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</si>
  <si>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</si>
  <si>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</si>
  <si>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</si>
  <si>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</si>
  <si>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</si>
  <si>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</si>
  <si>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</si>
  <si>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</si>
  <si>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</si>
  <si>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</si>
  <si>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</si>
  <si>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</si>
  <si>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</si>
  <si>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</si>
  <si>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</si>
  <si>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</si>
  <si>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</si>
  <si>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</si>
  <si>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</si>
  <si>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</si>
  <si>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</si>
  <si>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</si>
  <si>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</si>
  <si>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</si>
  <si>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</si>
  <si>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</si>
  <si>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</si>
  <si>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</si>
  <si>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</si>
  <si>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</si>
  <si>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</si>
  <si>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</si>
  <si>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</si>
  <si>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</si>
  <si>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</si>
  <si>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</si>
  <si>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</si>
  <si>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</si>
  <si>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</si>
  <si>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</si>
  <si>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</si>
  <si>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</si>
  <si>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</si>
  <si>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</si>
  <si>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</si>
  <si>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</si>
  <si>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</si>
  <si>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</si>
  <si>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</si>
  <si>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</si>
  <si>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</si>
  <si>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</si>
  <si>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</si>
  <si>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</si>
  <si>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</si>
  <si>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</si>
  <si>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</si>
  <si>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</si>
  <si>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</si>
  <si>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</si>
  <si>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</si>
  <si>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</si>
  <si>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</si>
  <si>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</si>
  <si>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</si>
  <si>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</si>
  <si>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</si>
  <si>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</si>
  <si>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</si>
  <si>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</si>
  <si>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</si>
  <si>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</si>
  <si>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</si>
  <si>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</si>
  <si>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</si>
  <si>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</si>
  <si>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</si>
  <si>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</si>
  <si>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</si>
  <si>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</si>
  <si>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</si>
  <si>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</si>
  <si>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</si>
  <si>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</si>
  <si>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</si>
  <si>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</si>
  <si>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</si>
  <si>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</si>
  <si>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</si>
  <si>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</si>
  <si>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</si>
  <si>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</si>
  <si>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</si>
  <si>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</si>
  <si>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</si>
  <si>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</si>
  <si>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</si>
  <si>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</si>
  <si>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</si>
  <si>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</si>
  <si>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</si>
  <si>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</si>
  <si>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</si>
  <si>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</si>
  <si>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</si>
  <si>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</si>
  <si>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</si>
  <si>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</si>
  <si>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</si>
  <si>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</si>
  <si>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</si>
  <si>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</si>
  <si>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</si>
  <si>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</si>
  <si>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</si>
  <si>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</si>
  <si>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</si>
  <si>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</si>
  <si>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</si>
  <si>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</si>
  <si>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</si>
  <si>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</si>
  <si>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</si>
  <si>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</si>
  <si>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</si>
  <si>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</si>
  <si>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</si>
  <si>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</si>
  <si>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</si>
  <si>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</si>
  <si>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</si>
  <si>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</si>
  <si>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</si>
  <si>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</si>
  <si>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</si>
  <si>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</si>
  <si>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</si>
  <si>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</si>
  <si>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</si>
  <si>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</si>
  <si>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</si>
  <si>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</si>
  <si>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</si>
  <si>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</si>
  <si>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</si>
  <si>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</si>
  <si>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</si>
  <si>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</si>
  <si>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</si>
  <si>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</si>
  <si>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</si>
  <si>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</si>
  <si>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</si>
  <si>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</si>
  <si>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</si>
  <si>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</si>
  <si>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</si>
  <si>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</si>
  <si>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</si>
  <si>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</si>
  <si>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</si>
  <si>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</si>
  <si>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</si>
  <si>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</si>
  <si>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</si>
  <si>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</si>
  <si>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</si>
  <si>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</si>
  <si>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</si>
  <si>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</si>
  <si>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</si>
  <si>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</si>
  <si>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</si>
  <si>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</si>
  <si>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</si>
  <si>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</si>
  <si>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</si>
  <si>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</si>
  <si>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</si>
  <si>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</si>
  <si>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</si>
  <si>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</si>
  <si>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</si>
  <si>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</si>
  <si>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</si>
  <si>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</si>
  <si>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</si>
  <si>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</si>
  <si>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</si>
  <si>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</si>
  <si>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</si>
  <si>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</si>
  <si>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</si>
  <si>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</si>
  <si>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</si>
  <si>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</si>
  <si>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</si>
  <si>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</si>
  <si>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</si>
  <si>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</si>
  <si>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</si>
  <si>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</si>
  <si>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</si>
  <si>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</si>
  <si>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</si>
  <si>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</si>
  <si>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</si>
  <si>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</si>
  <si>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</si>
  <si>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</si>
  <si>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</si>
  <si>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</si>
  <si>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</si>
  <si>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</si>
  <si>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</si>
  <si>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</si>
  <si>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</si>
  <si>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</si>
  <si>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</si>
  <si>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</si>
  <si>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</si>
  <si>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</si>
  <si>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</si>
  <si>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</si>
  <si>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</si>
  <si>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</si>
  <si>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</si>
  <si>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</si>
  <si>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</si>
  <si>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</si>
  <si>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</si>
  <si>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</si>
  <si>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</si>
  <si>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</si>
  <si>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</si>
  <si>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</si>
  <si>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</si>
  <si>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</si>
  <si>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</si>
  <si>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</si>
  <si>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</si>
  <si>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</si>
  <si>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</si>
  <si>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</si>
  <si>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</si>
  <si>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</si>
  <si>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</si>
  <si>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</si>
  <si>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</si>
  <si>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</si>
  <si>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</si>
  <si>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</si>
  <si>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</si>
  <si>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</si>
  <si>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</si>
  <si>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</si>
  <si>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</si>
  <si>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</si>
  <si>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</si>
  <si>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</si>
  <si>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</si>
  <si>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</si>
  <si>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</si>
  <si>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</si>
  <si>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</si>
  <si>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</si>
  <si>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</si>
  <si>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</si>
  <si>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</si>
  <si>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</si>
  <si>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</si>
  <si>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</si>
  <si>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</si>
  <si>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</si>
  <si>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</si>
  <si>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</si>
  <si>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</si>
  <si>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</si>
  <si>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</si>
  <si>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</si>
  <si>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</si>
  <si>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</si>
  <si>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</si>
  <si>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</si>
  <si>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</si>
  <si>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</si>
  <si>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</si>
  <si>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</si>
  <si>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</si>
  <si>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</si>
  <si>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</si>
  <si>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</si>
  <si>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</si>
  <si>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</si>
  <si>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</si>
  <si>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</si>
  <si>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</si>
  <si>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</si>
  <si>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</si>
  <si>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</si>
  <si>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</si>
  <si>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</si>
  <si>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</si>
  <si>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</si>
  <si>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</si>
  <si>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</si>
  <si>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</si>
  <si>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</si>
  <si>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</si>
  <si>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</si>
  <si>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</si>
  <si>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</si>
  <si>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</si>
  <si>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</si>
  <si>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</si>
  <si>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</si>
  <si>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</si>
  <si>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</si>
  <si>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</si>
  <si>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</si>
  <si>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</si>
  <si>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</si>
  <si>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</si>
  <si>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</si>
  <si>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</si>
  <si>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</si>
  <si>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</si>
  <si>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</si>
  <si>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</si>
  <si>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</si>
  <si>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</si>
  <si>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</si>
  <si>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</si>
  <si>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</si>
  <si>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</si>
  <si>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</si>
  <si>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</si>
  <si>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</si>
  <si>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</si>
  <si>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</si>
  <si>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</si>
  <si>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</si>
  <si>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</si>
  <si>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</si>
  <si>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</si>
  <si>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</si>
  <si>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</si>
  <si>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</si>
  <si>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</si>
  <si>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</si>
  <si>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</si>
  <si>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</si>
  <si>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</si>
  <si>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</si>
  <si>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</si>
  <si>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</si>
  <si>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</si>
  <si>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</si>
  <si>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</si>
  <si>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</si>
  <si>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</si>
  <si>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</si>
  <si>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</si>
  <si>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</si>
  <si>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</si>
  <si>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</si>
  <si>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</si>
  <si>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</si>
  <si>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</si>
  <si>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</si>
  <si>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</si>
  <si>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</si>
  <si>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</si>
  <si>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</si>
  <si>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</si>
  <si>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</si>
  <si>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</si>
  <si>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</si>
  <si>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</si>
  <si>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</si>
  <si>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</si>
  <si>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</si>
  <si>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</si>
  <si>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</si>
  <si>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</si>
  <si>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</si>
  <si>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</si>
  <si>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</si>
  <si>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</si>
  <si>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</si>
  <si>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</si>
  <si>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</si>
  <si>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</si>
  <si>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</si>
  <si>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</si>
  <si>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</si>
  <si>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</si>
  <si>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</si>
  <si>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</si>
  <si>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</si>
  <si>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</si>
  <si>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</si>
  <si>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</si>
  <si>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</si>
  <si>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</si>
  <si>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</si>
  <si>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</si>
  <si>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</si>
  <si>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</si>
  <si>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</si>
  <si>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</si>
  <si>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</si>
  <si>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</si>
  <si>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</si>
  <si>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</si>
  <si>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</si>
  <si>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</si>
  <si>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</si>
  <si>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</si>
  <si>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</si>
  <si>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</si>
  <si>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</si>
  <si>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</si>
  <si>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</si>
  <si>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</si>
  <si>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</si>
  <si>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</si>
  <si>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</si>
  <si>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</si>
  <si>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</si>
  <si>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</si>
  <si>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</si>
  <si>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</si>
  <si>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</si>
  <si>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</si>
  <si>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</si>
  <si>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</si>
  <si>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</si>
  <si>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</si>
  <si>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</si>
  <si>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</si>
  <si>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</si>
  <si>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</si>
  <si>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</si>
  <si>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</si>
  <si>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</si>
  <si>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</si>
  <si>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</si>
  <si>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</si>
  <si>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</si>
  <si>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</si>
  <si>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</si>
  <si>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</si>
  <si>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</si>
  <si>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</si>
  <si>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</si>
  <si>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</si>
  <si>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</si>
  <si>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</si>
  <si>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</si>
  <si>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</si>
  <si>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</si>
  <si>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</si>
  <si>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</si>
  <si>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</si>
  <si>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</si>
  <si>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</si>
  <si>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</si>
  <si>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</si>
  <si>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</si>
  <si>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</si>
  <si>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</si>
  <si>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</si>
  <si>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</si>
  <si>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</si>
  <si>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</si>
  <si>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</si>
  <si>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</si>
  <si>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</si>
  <si>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</si>
  <si>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</si>
  <si>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</si>
  <si>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</si>
  <si>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</si>
  <si>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</si>
  <si>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</si>
  <si>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</si>
  <si>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</si>
  <si>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</si>
  <si>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</si>
  <si>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</si>
  <si>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</si>
  <si>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</si>
  <si>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</si>
  <si>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</si>
  <si>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</si>
  <si>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</si>
  <si>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</si>
  <si>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</si>
  <si>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</si>
  <si>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</si>
  <si>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</si>
  <si>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</si>
  <si>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</si>
  <si>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</si>
  <si>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</si>
  <si>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</si>
  <si>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</si>
  <si>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</si>
  <si>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</si>
  <si>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</si>
  <si>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</si>
  <si>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</si>
  <si>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</si>
  <si>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</si>
  <si>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</si>
  <si>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</si>
  <si>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</si>
  <si>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</si>
  <si>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</si>
  <si>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</si>
  <si>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</si>
  <si>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</si>
  <si>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</si>
  <si>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</si>
  <si>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</si>
  <si>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</si>
  <si>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</si>
  <si>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</si>
  <si>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</si>
  <si>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</si>
  <si>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</si>
  <si>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</si>
  <si>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</si>
  <si>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</si>
  <si>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</si>
  <si>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</si>
  <si>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</si>
  <si>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</si>
  <si>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</si>
  <si>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</si>
  <si>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</si>
  <si>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</si>
  <si>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</si>
  <si>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</si>
  <si>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</si>
  <si>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</si>
  <si>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</si>
  <si>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</si>
  <si>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</si>
  <si>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</si>
  <si>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</si>
  <si>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</si>
  <si>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</si>
  <si>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</si>
  <si>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</si>
  <si>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</si>
  <si>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</si>
  <si>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</si>
  <si>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</si>
  <si>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</si>
  <si>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</si>
  <si>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</si>
  <si>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</si>
  <si>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</si>
  <si>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</si>
  <si>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</si>
  <si>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</si>
  <si>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</si>
  <si>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</si>
  <si>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</si>
  <si>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</si>
  <si>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</si>
  <si>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</si>
  <si>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</si>
  <si>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</si>
  <si>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</si>
  <si>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</si>
  <si>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</si>
  <si>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</si>
  <si>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</si>
  <si>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</si>
  <si>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</si>
  <si>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</si>
  <si>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</si>
  <si>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</si>
  <si>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</si>
  <si>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</si>
  <si>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</si>
  <si>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</si>
  <si>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</si>
  <si>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</si>
  <si>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</si>
  <si>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</si>
  <si>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</si>
  <si>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</si>
  <si>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</si>
  <si>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</si>
  <si>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</si>
  <si>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</si>
  <si>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</si>
  <si>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</si>
  <si>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</si>
  <si>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</si>
  <si>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</si>
  <si>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</si>
  <si>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</si>
  <si>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</si>
  <si>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</si>
  <si>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</si>
  <si>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</si>
  <si>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</si>
  <si>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</si>
  <si>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</si>
  <si>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</si>
  <si>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</si>
  <si>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</si>
  <si>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</si>
  <si>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</si>
  <si>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</si>
  <si>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</si>
  <si>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</si>
  <si>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</si>
  <si>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</si>
  <si>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</si>
  <si>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</si>
  <si>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</si>
  <si>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</si>
  <si>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</si>
  <si>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</si>
  <si>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</si>
  <si>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</si>
  <si>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</si>
  <si>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</si>
  <si>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</si>
  <si>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</si>
  <si>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</si>
  <si>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</si>
  <si>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</si>
  <si>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</si>
  <si>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</si>
  <si>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</si>
  <si>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</si>
  <si>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</si>
  <si>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</si>
  <si>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</si>
  <si>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</si>
  <si>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</si>
  <si>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</si>
  <si>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</si>
  <si>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</si>
  <si>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</si>
  <si>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</si>
  <si>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</si>
  <si>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</si>
  <si>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</si>
  <si>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</si>
  <si>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</si>
  <si>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</si>
  <si>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</si>
  <si>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</si>
  <si>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</si>
  <si>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</si>
  <si>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</si>
  <si>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</si>
  <si>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</si>
  <si>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</si>
  <si>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</si>
  <si>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</si>
  <si>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</si>
  <si>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</si>
  <si>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</si>
  <si>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</si>
  <si>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</si>
  <si>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</si>
  <si>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</si>
  <si>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</si>
  <si>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</si>
  <si>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</si>
  <si>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</si>
  <si>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</si>
  <si>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</si>
  <si>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</si>
  <si>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</si>
  <si>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</si>
  <si>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</si>
  <si>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</si>
  <si>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</si>
  <si>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</si>
  <si>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</si>
  <si>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</si>
  <si>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</si>
  <si>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</si>
  <si>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</si>
  <si>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</si>
  <si>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</si>
  <si>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</si>
  <si>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</si>
  <si>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</si>
  <si>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</si>
  <si>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</si>
  <si>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</si>
  <si>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</si>
  <si>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</si>
  <si>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</si>
  <si>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</si>
  <si>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</si>
  <si>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</si>
  <si>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</si>
  <si>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</si>
  <si>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</si>
  <si>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</si>
  <si>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</si>
  <si>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</si>
  <si>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</si>
  <si>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</si>
  <si>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</si>
  <si>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</si>
  <si>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</si>
  <si>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</si>
  <si>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</si>
  <si>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</si>
  <si>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</si>
  <si>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</si>
  <si>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</si>
  <si>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</si>
  <si>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</si>
  <si>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</si>
  <si>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</si>
  <si>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</si>
  <si>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</si>
  <si>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</si>
  <si>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</si>
  <si>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</si>
  <si>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</si>
  <si>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</si>
  <si>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</si>
  <si>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</si>
  <si>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</si>
  <si>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</si>
  <si>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</si>
  <si>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</si>
  <si>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</si>
  <si>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</si>
  <si>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</si>
  <si>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</si>
  <si>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</si>
  <si>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</si>
  <si>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</si>
  <si>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</si>
  <si>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</si>
  <si>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</si>
  <si>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</si>
  <si>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</si>
  <si>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</si>
  <si>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</si>
  <si>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</si>
  <si>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</si>
  <si>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</si>
  <si>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</si>
  <si>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</si>
  <si>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</si>
  <si>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</si>
  <si>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</si>
  <si>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</si>
  <si>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</si>
  <si>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</si>
  <si>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</si>
  <si>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</si>
  <si>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</si>
  <si>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</si>
  <si>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</si>
  <si>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</si>
  <si>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</si>
  <si>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</si>
  <si>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</si>
  <si>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</si>
  <si>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</si>
  <si>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</si>
  <si>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</si>
  <si>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</si>
  <si>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</si>
  <si>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</si>
  <si>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</si>
  <si>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</si>
  <si>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</si>
  <si>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</si>
  <si>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</si>
  <si>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</si>
  <si>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</si>
  <si>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</si>
  <si>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</si>
  <si>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</si>
  <si>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</si>
  <si>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</si>
  <si>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</si>
  <si>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</si>
  <si>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</si>
  <si>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</si>
  <si>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</si>
  <si>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</si>
  <si>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</si>
  <si>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</si>
  <si>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</si>
  <si>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</si>
  <si>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</si>
  <si>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</si>
  <si>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</si>
  <si>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</si>
  <si>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</si>
  <si>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</si>
  <si>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</si>
  <si>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</si>
  <si>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</si>
  <si>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</si>
  <si>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</si>
  <si>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</si>
  <si>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</si>
  <si>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</si>
  <si>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</si>
  <si>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</si>
  <si>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</si>
  <si>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</si>
  <si>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</si>
  <si>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</si>
  <si>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</si>
  <si>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</si>
  <si>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</si>
  <si>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</si>
  <si>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</si>
  <si>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</si>
  <si>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</si>
  <si>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</si>
  <si>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</si>
  <si>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</si>
  <si>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</si>
  <si>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</si>
  <si>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</si>
  <si>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</si>
  <si>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</si>
  <si>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</si>
  <si>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</si>
  <si>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</si>
  <si>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</si>
  <si>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</si>
  <si>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</si>
  <si>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</si>
  <si>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</si>
  <si>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</si>
  <si>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</si>
  <si>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</si>
  <si>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</si>
  <si>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</si>
  <si>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</si>
  <si>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</si>
  <si>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</si>
  <si>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</si>
  <si>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</si>
  <si>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</si>
  <si>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</si>
  <si>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</si>
  <si>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</si>
  <si>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</si>
  <si>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</si>
  <si>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</si>
  <si>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</si>
  <si>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</si>
  <si>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</si>
  <si>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</si>
  <si>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</si>
  <si>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</si>
  <si>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</si>
  <si>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</si>
  <si>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</si>
  <si>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</si>
  <si>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</si>
  <si>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</si>
  <si>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</si>
  <si>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</si>
  <si>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</si>
  <si>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</si>
  <si>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</si>
  <si>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</si>
  <si>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</si>
  <si>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</si>
  <si>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</si>
  <si>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</si>
  <si>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</si>
  <si>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</si>
  <si>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</si>
  <si>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</si>
  <si>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</si>
  <si>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</si>
  <si>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</si>
  <si>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</si>
  <si>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</si>
  <si>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</si>
  <si>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</si>
  <si>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</si>
  <si>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</si>
  <si>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</si>
  <si>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</si>
  <si>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</si>
  <si>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</si>
  <si>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</si>
  <si>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</si>
  <si>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</si>
  <si>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</si>
  <si>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</si>
  <si>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</si>
  <si>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</si>
  <si>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</si>
  <si>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</si>
  <si>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</si>
  <si>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</si>
  <si>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</si>
  <si>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</si>
  <si>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</si>
  <si>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</si>
  <si>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</si>
  <si>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</si>
  <si>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</si>
  <si>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</si>
  <si>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</si>
  <si>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</si>
  <si>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</si>
  <si>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</si>
  <si>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</si>
  <si>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</si>
  <si>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</si>
  <si>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</si>
  <si>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</si>
  <si>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</si>
  <si>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</si>
  <si>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</si>
  <si>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</si>
  <si>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</si>
  <si>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</si>
  <si>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</si>
  <si>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</si>
  <si>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</si>
  <si>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</si>
  <si>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</si>
  <si>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</si>
  <si>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</si>
  <si>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</si>
  <si>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</si>
  <si>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</si>
  <si>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</si>
  <si>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</si>
  <si>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</si>
  <si>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</si>
  <si>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</si>
  <si>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</si>
  <si>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</si>
  <si>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</si>
  <si>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</si>
  <si>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</si>
  <si>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</si>
  <si>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</si>
  <si>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</si>
  <si>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</si>
  <si>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</si>
  <si>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</si>
  <si>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</si>
  <si>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</si>
  <si>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</si>
  <si>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</si>
  <si>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</si>
  <si>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</si>
  <si>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</si>
  <si>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</si>
  <si>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</si>
  <si>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</si>
  <si>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</si>
  <si>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</si>
  <si>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</si>
  <si>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</si>
  <si>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</si>
  <si>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</si>
  <si>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</si>
  <si>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</si>
  <si>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</si>
  <si>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</si>
  <si>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</si>
  <si>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</si>
  <si>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</si>
  <si>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</si>
  <si>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</si>
  <si>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</si>
  <si>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</si>
  <si>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</si>
  <si>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</si>
  <si>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</si>
  <si>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</si>
  <si>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</si>
  <si>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</si>
  <si>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</si>
  <si>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</si>
  <si>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</si>
  <si>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</si>
  <si>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</si>
  <si>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</si>
  <si>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</si>
  <si>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</si>
  <si>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</si>
  <si>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</si>
  <si>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</si>
  <si>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</si>
  <si>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</si>
  <si>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</si>
  <si>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</si>
  <si>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</si>
  <si>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</si>
  <si>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</si>
  <si>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</si>
  <si>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</si>
  <si>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</si>
  <si>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</si>
  <si>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</si>
  <si>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</si>
  <si>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</si>
  <si>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</si>
  <si>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</si>
  <si>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</si>
  <si>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</si>
  <si>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</si>
  <si>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</si>
  <si>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</si>
  <si>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</si>
  <si>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</si>
  <si>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</si>
  <si>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</si>
  <si>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</si>
  <si>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</si>
  <si>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</si>
  <si>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</si>
  <si>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</si>
  <si>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</si>
  <si>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</si>
  <si>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</si>
  <si>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</si>
  <si>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</si>
  <si>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</si>
  <si>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</si>
  <si>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</si>
  <si>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</si>
  <si>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</si>
  <si>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</si>
  <si>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</si>
  <si>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</si>
  <si>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</si>
  <si>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</si>
  <si>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</si>
  <si>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</si>
  <si>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</si>
  <si>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</si>
  <si>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</si>
  <si>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</si>
  <si>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</si>
  <si>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</si>
  <si>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</si>
  <si>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</si>
  <si>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</si>
  <si>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</si>
  <si>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</si>
  <si>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</si>
  <si>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</si>
  <si>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</si>
  <si>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</si>
  <si>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</si>
  <si>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</si>
  <si>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</si>
  <si>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</si>
  <si>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</si>
  <si>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</si>
  <si>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</si>
  <si>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</si>
  <si>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</si>
  <si>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</si>
  <si>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</si>
  <si>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</si>
  <si>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</si>
  <si>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</si>
  <si>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</si>
  <si>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</si>
  <si>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</si>
  <si>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</si>
  <si>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</si>
  <si>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</si>
  <si>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</si>
  <si>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</si>
  <si>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</si>
  <si>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</si>
  <si>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</si>
  <si>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</si>
  <si>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</si>
  <si>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</si>
  <si>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</si>
  <si>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</si>
  <si>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</si>
  <si>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</si>
  <si>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</si>
  <si>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</si>
  <si>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</si>
  <si>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</si>
  <si>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</si>
  <si>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</si>
  <si>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</si>
  <si>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</si>
  <si>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</si>
  <si>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</si>
  <si>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</si>
  <si>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</si>
  <si>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</si>
  <si>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</si>
  <si>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</si>
  <si>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</si>
  <si>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</si>
  <si>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</si>
  <si>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</si>
  <si>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</si>
  <si>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</si>
  <si>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</si>
  <si>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</si>
  <si>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</si>
  <si>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</si>
  <si>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</si>
  <si>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</si>
  <si>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</si>
  <si>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</si>
  <si>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</si>
  <si>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</si>
  <si>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</si>
  <si>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</si>
  <si>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</si>
  <si>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</si>
  <si>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</si>
  <si>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</si>
  <si>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</si>
  <si>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</si>
  <si>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</si>
  <si>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</si>
  <si>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</si>
  <si>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</si>
  <si>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</si>
  <si>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</si>
  <si>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</si>
  <si>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</si>
  <si>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</si>
  <si>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</si>
  <si>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</si>
  <si>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</si>
  <si>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</si>
  <si>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</si>
  <si>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</si>
  <si>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</si>
  <si>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</si>
  <si>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</si>
  <si>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</si>
  <si>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</si>
  <si>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</si>
  <si>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</si>
  <si>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</si>
  <si>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</si>
  <si>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</si>
  <si>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</si>
  <si>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</si>
  <si>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</si>
  <si>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</si>
  <si>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</si>
  <si>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</si>
  <si>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</si>
  <si>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</si>
  <si>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</si>
  <si>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</si>
  <si>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</si>
  <si>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</si>
  <si>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</si>
  <si>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</si>
  <si>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</si>
  <si>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</si>
  <si>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</si>
  <si>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</si>
  <si>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</si>
  <si>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</si>
  <si>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</si>
  <si>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</si>
  <si>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</si>
  <si>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</si>
  <si>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</si>
  <si>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</si>
  <si>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</si>
  <si>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</si>
  <si>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</si>
  <si>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</si>
  <si>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</si>
  <si>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</si>
  <si>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</si>
  <si>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</si>
  <si>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</si>
  <si>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</si>
  <si>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</si>
  <si>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</si>
  <si>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</si>
  <si>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</si>
  <si>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</si>
  <si>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</si>
  <si>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</si>
  <si>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</si>
  <si>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</si>
  <si>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</si>
  <si>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</si>
  <si>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</si>
  <si>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</si>
  <si>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</si>
  <si>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</si>
  <si>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</si>
  <si>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</si>
  <si>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</si>
  <si>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</si>
  <si>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</si>
  <si>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</si>
  <si>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</si>
  <si>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</si>
  <si>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</si>
  <si>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</si>
  <si>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</si>
  <si>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</si>
  <si>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</si>
  <si>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</si>
  <si>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</si>
  <si>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</si>
  <si>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</si>
  <si>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</si>
  <si>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</si>
  <si>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</si>
  <si>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</si>
  <si>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</si>
  <si>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</si>
  <si>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</si>
  <si>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</si>
  <si>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</si>
  <si>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</si>
  <si>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</si>
  <si>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</si>
  <si>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</si>
  <si>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</si>
  <si>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</si>
  <si>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</si>
  <si>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</si>
  <si>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</si>
  <si>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</si>
  <si>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</si>
  <si>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</si>
  <si>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</si>
  <si>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</si>
  <si>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</si>
  <si>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</si>
  <si>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</si>
  <si>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</si>
  <si>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</si>
  <si>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</si>
  <si>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</si>
  <si>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</si>
  <si>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</si>
  <si>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</si>
  <si>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</si>
  <si>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</si>
  <si>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</si>
  <si>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</si>
  <si>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</si>
  <si>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</si>
  <si>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</si>
  <si>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</si>
  <si>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</si>
  <si>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</si>
  <si>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</si>
  <si>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</si>
  <si>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</si>
  <si>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</si>
  <si>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</si>
  <si>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</si>
  <si>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</si>
  <si>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</si>
  <si>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</si>
  <si>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</si>
  <si>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</si>
  <si>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</si>
  <si>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</si>
  <si>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</si>
  <si>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</si>
  <si>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</si>
  <si>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</si>
  <si>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</si>
  <si>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</si>
  <si>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</si>
  <si>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</si>
  <si>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</si>
  <si>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</si>
  <si>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</si>
  <si>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</si>
  <si>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</si>
  <si>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</si>
  <si>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</si>
  <si>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</si>
  <si>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</si>
  <si>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</si>
  <si>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</si>
  <si>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</si>
  <si>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</si>
  <si>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</si>
  <si>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</si>
  <si>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</si>
  <si>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</si>
  <si>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</si>
  <si>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</si>
  <si>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</si>
  <si>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</si>
  <si>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</si>
  <si>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</si>
  <si>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</si>
  <si>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</si>
  <si>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</si>
  <si>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</si>
  <si>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</si>
  <si>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</si>
  <si>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</si>
  <si>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</si>
  <si>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</si>
  <si>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</si>
  <si>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</si>
  <si>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</si>
  <si>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</si>
  <si>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</si>
  <si>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</si>
  <si>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</si>
  <si>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</si>
  <si>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</si>
  <si>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</si>
  <si>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</si>
  <si>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</si>
  <si>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</si>
  <si>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</si>
  <si>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</si>
  <si>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</si>
  <si>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</si>
  <si>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</si>
  <si>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</si>
  <si>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</si>
  <si>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</si>
  <si>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</si>
  <si>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</si>
  <si>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</si>
  <si>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</si>
  <si>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</si>
  <si>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</si>
  <si>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</si>
  <si>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</si>
  <si>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</si>
  <si>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</si>
  <si>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</si>
  <si>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</si>
  <si>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</si>
  <si>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</si>
  <si>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</si>
  <si>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</si>
  <si>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</si>
  <si>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</si>
  <si>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</si>
  <si>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</si>
  <si>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</si>
  <si>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</si>
  <si>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</si>
  <si>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</si>
  <si>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</si>
  <si>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</si>
  <si>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</si>
  <si>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</si>
  <si>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</si>
  <si>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</si>
  <si>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</si>
  <si>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</si>
  <si>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</si>
  <si>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</si>
  <si>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</si>
  <si>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</si>
  <si>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</si>
  <si>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</si>
  <si>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</si>
  <si>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</si>
  <si>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</si>
  <si>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</si>
  <si>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</si>
  <si>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</si>
  <si>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</si>
  <si>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</si>
  <si>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</si>
  <si>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</si>
  <si>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</si>
  <si>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</si>
  <si>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</si>
  <si>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</si>
  <si>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</si>
  <si>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</si>
  <si>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</si>
  <si>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</si>
  <si>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</si>
  <si>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</si>
  <si>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</si>
  <si>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</si>
  <si>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</si>
  <si>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</si>
  <si>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</si>
  <si>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</si>
  <si>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</si>
  <si>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</si>
  <si>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</si>
  <si>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</si>
  <si>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</si>
  <si>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</si>
  <si>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</si>
  <si>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</si>
  <si>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</si>
  <si>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</si>
  <si>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</si>
  <si>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</si>
  <si>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</si>
  <si>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</si>
  <si>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</si>
  <si>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</si>
  <si>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</si>
  <si>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</si>
  <si>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</si>
  <si>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</si>
  <si>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</si>
  <si>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</si>
  <si>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</si>
  <si>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</si>
  <si>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</si>
  <si>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</si>
  <si>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</si>
  <si>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</si>
  <si>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</si>
  <si>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</si>
  <si>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</si>
  <si>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</si>
  <si>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</si>
  <si>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</si>
  <si>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</si>
  <si>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</si>
  <si>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</si>
  <si>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</si>
  <si>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</si>
  <si>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</si>
  <si>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</si>
  <si>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</si>
  <si>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</si>
  <si>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</si>
  <si>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</si>
  <si>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</si>
  <si>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</si>
  <si>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</si>
  <si>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</si>
  <si>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</si>
  <si>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</si>
  <si>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</si>
  <si>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</si>
  <si>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</si>
  <si>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</si>
  <si>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</si>
  <si>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</si>
  <si>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</si>
  <si>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</si>
  <si>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</si>
  <si>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</si>
  <si>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</si>
  <si>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</si>
  <si>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</si>
  <si>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</si>
  <si>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</si>
  <si>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</si>
  <si>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</si>
  <si>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</si>
  <si>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</si>
  <si>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</si>
  <si>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</si>
  <si>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</si>
  <si>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</si>
  <si>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</si>
  <si>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</si>
  <si>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</si>
  <si>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</si>
  <si>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</si>
  <si>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</si>
  <si>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</si>
  <si>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</si>
  <si>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</si>
  <si>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</si>
  <si>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</si>
  <si>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</si>
  <si>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</si>
  <si>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</si>
  <si>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</si>
  <si>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</si>
  <si>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</si>
  <si>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</si>
  <si>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</si>
  <si>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</si>
  <si>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</si>
  <si>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</si>
  <si>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</si>
  <si>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</si>
  <si>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</si>
  <si>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</si>
  <si>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</si>
  <si>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</si>
  <si>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</si>
  <si>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</si>
  <si>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</si>
  <si>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</si>
  <si>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</si>
  <si>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</si>
  <si>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</si>
  <si>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</si>
  <si>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</si>
  <si>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</si>
  <si>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</si>
  <si>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</si>
  <si>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</si>
  <si>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</si>
  <si>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</si>
  <si>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</si>
  <si>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</si>
  <si>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</si>
  <si>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</si>
  <si>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</si>
  <si>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</si>
  <si>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</si>
  <si>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</si>
  <si>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</si>
  <si>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</si>
  <si>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</si>
  <si>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</si>
  <si>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</si>
  <si>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</si>
  <si>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</si>
  <si>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</si>
  <si>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</si>
  <si>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</si>
  <si>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</si>
  <si>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</si>
  <si>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</si>
  <si>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</si>
  <si>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</si>
  <si>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</si>
  <si>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</si>
  <si>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</si>
  <si>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</si>
  <si>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</si>
  <si>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</si>
  <si>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</si>
  <si>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</si>
  <si>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</si>
  <si>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</si>
  <si>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</si>
  <si>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</si>
  <si>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</si>
  <si>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</si>
  <si>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</si>
  <si>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</si>
  <si>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</si>
  <si>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</si>
  <si>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</si>
  <si>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</si>
  <si>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</si>
  <si>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</si>
  <si>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</si>
  <si>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</si>
  <si>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</si>
  <si>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</si>
  <si>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</si>
  <si>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</si>
  <si>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</si>
  <si>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</si>
  <si>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</si>
  <si>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</si>
  <si>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</si>
  <si>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</si>
  <si>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</si>
  <si>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</si>
  <si>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</si>
  <si>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</si>
  <si>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</si>
  <si>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</si>
  <si>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</si>
  <si>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</si>
  <si>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</si>
  <si>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</si>
  <si>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</si>
  <si>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</si>
  <si>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</si>
  <si>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</si>
  <si>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</si>
  <si>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</si>
  <si>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</si>
  <si>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</si>
  <si>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</si>
  <si>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</si>
  <si>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</si>
  <si>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</si>
  <si>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</si>
  <si>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</si>
  <si>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</si>
  <si>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</si>
  <si>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</si>
  <si>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</si>
  <si>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</si>
  <si>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</si>
  <si>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</si>
  <si>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</si>
  <si>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</si>
  <si>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</si>
  <si>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</si>
  <si>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</si>
  <si>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</si>
  <si>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</si>
  <si>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</si>
  <si>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</si>
  <si>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</si>
  <si>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</si>
  <si>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</si>
  <si>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</si>
  <si>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</si>
  <si>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</si>
  <si>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</si>
  <si>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</si>
  <si>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</si>
  <si>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</si>
  <si>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</si>
  <si>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</si>
  <si>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</si>
  <si>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</si>
  <si>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</si>
  <si>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</si>
  <si>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</si>
  <si>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</si>
  <si>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</si>
  <si>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</si>
  <si>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</si>
  <si>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</si>
  <si>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</si>
  <si>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</si>
  <si>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</si>
  <si>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</si>
  <si>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</si>
  <si>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</si>
  <si>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</si>
  <si>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</si>
  <si>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</si>
  <si>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</si>
  <si>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</si>
  <si>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</si>
  <si>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</si>
  <si>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</si>
  <si>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</si>
  <si>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</si>
  <si>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</si>
  <si>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</si>
  <si>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</si>
  <si>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</si>
  <si>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</si>
  <si>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</si>
  <si>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</si>
  <si>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</si>
  <si>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</si>
  <si>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</si>
  <si>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</si>
  <si>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</si>
  <si>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</si>
  <si>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</si>
  <si>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</si>
  <si>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</si>
  <si>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</si>
  <si>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</si>
  <si>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</si>
  <si>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</si>
  <si>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</si>
  <si>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</si>
  <si>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</si>
  <si>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</si>
  <si>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</si>
  <si>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</si>
  <si>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</si>
  <si>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</si>
  <si>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</si>
  <si>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</si>
  <si>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</si>
  <si>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</si>
  <si>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</si>
  <si>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</si>
  <si>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</si>
  <si>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</si>
  <si>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</si>
  <si>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</si>
  <si>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</si>
  <si>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</si>
  <si>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</si>
  <si>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</si>
  <si>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</si>
  <si>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</si>
  <si>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</si>
  <si>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</si>
  <si>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</si>
  <si>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</si>
  <si>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</si>
  <si>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</si>
  <si>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</si>
  <si>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</si>
  <si>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</si>
  <si>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</si>
  <si>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</si>
  <si>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</si>
  <si>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</si>
  <si>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</si>
  <si>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</si>
  <si>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</si>
  <si>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</si>
  <si>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</si>
  <si>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</si>
  <si>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</si>
  <si>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</si>
  <si>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</si>
  <si>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</si>
  <si>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</si>
  <si>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</si>
  <si>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</si>
  <si>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</si>
  <si>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</si>
  <si>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</si>
  <si>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</si>
  <si>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</si>
  <si>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</si>
  <si>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</si>
  <si>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</si>
  <si>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</si>
  <si>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</si>
  <si>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</si>
  <si>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</si>
  <si>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</si>
  <si>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</si>
  <si>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</si>
  <si>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</si>
  <si>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</si>
  <si>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</si>
  <si>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</si>
  <si>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</si>
  <si>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</si>
  <si>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</si>
  <si>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</si>
  <si>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</si>
  <si>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</si>
  <si>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</si>
  <si>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</si>
  <si>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</si>
  <si>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</si>
  <si>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</si>
  <si>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</si>
  <si>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</si>
  <si>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</si>
  <si>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</si>
  <si>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</si>
  <si>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</si>
  <si>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</si>
  <si>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</si>
  <si>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</si>
  <si>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</si>
  <si>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</si>
  <si>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</si>
  <si>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</si>
  <si>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</si>
  <si>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</si>
  <si>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</si>
  <si>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</si>
  <si>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</si>
  <si>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</si>
  <si>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</si>
  <si>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</si>
  <si>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</si>
  <si>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</si>
  <si>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</si>
  <si>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</si>
  <si>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</si>
  <si>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</si>
  <si>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</si>
  <si>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</si>
  <si>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</si>
  <si>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</si>
  <si>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</si>
  <si>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</si>
  <si>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</si>
  <si>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</si>
  <si>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</si>
  <si>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</si>
  <si>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</si>
  <si>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</si>
  <si>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</si>
  <si>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</si>
  <si>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</si>
  <si>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</si>
  <si>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</si>
  <si>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</si>
  <si>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</si>
  <si>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</si>
  <si>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</si>
  <si>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</si>
  <si>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</si>
  <si>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</si>
  <si>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</si>
  <si>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</si>
  <si>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</si>
  <si>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</si>
  <si>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</si>
  <si>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</si>
  <si>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</si>
  <si>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</si>
  <si>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</si>
  <si>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</si>
  <si>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</si>
  <si>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</si>
  <si>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</si>
  <si>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</si>
  <si>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</si>
  <si>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</si>
  <si>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</si>
  <si>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</si>
  <si>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</si>
  <si>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</si>
  <si>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</si>
  <si>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</si>
  <si>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</si>
  <si>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</si>
  <si>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</si>
  <si>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</si>
  <si>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</si>
  <si>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</si>
  <si>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</si>
  <si>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</si>
  <si>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</si>
  <si>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</si>
  <si>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</si>
  <si>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</si>
  <si>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</si>
  <si>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</si>
  <si>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</si>
  <si>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</si>
  <si>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</si>
  <si>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</si>
  <si>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</si>
  <si>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</si>
  <si>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</si>
  <si>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</si>
  <si>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</si>
  <si>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</si>
  <si>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</si>
  <si>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</si>
  <si>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</si>
  <si>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</si>
  <si>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</si>
  <si>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</si>
  <si>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</si>
  <si>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</si>
  <si>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</si>
  <si>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</si>
  <si>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</si>
  <si>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</si>
  <si>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</si>
  <si>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</si>
  <si>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</si>
  <si>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</si>
  <si>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</si>
  <si>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</si>
  <si>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</si>
  <si>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</si>
  <si>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</si>
  <si>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</si>
  <si>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</si>
  <si>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</si>
  <si>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</si>
  <si>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</si>
  <si>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</si>
  <si>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</si>
  <si>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</si>
  <si>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</si>
  <si>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</si>
  <si>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</si>
  <si>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</si>
  <si>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</si>
  <si>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</si>
  <si>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</si>
  <si>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</si>
  <si>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</si>
  <si>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</si>
  <si>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</si>
  <si>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</si>
  <si>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</si>
  <si>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</si>
  <si>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</si>
  <si>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</si>
  <si>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</si>
  <si>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</si>
  <si>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</si>
  <si>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</si>
  <si>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</si>
  <si>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</si>
  <si>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</si>
  <si>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</si>
  <si>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</si>
  <si>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</si>
  <si>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</si>
  <si>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</si>
  <si>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</si>
  <si>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</si>
  <si>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</si>
  <si>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</si>
  <si>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</si>
  <si>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</si>
  <si>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</si>
  <si>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</si>
  <si>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</si>
  <si>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</si>
  <si>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</si>
  <si>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</si>
  <si>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</si>
  <si>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</si>
  <si>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</si>
  <si>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</si>
  <si>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</si>
  <si>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</si>
  <si>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</si>
  <si>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</si>
  <si>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</si>
  <si>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</si>
  <si>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</si>
  <si>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</si>
  <si>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</si>
  <si>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</si>
  <si>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</si>
  <si>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</si>
  <si>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</si>
  <si>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</si>
  <si>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</si>
  <si>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</si>
  <si>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</si>
  <si>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</si>
  <si>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</si>
  <si>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</si>
  <si>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</si>
  <si>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</si>
  <si>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</si>
  <si>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</si>
  <si>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</si>
  <si>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</si>
  <si>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</si>
  <si>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</si>
  <si>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</si>
  <si>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</si>
  <si>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</si>
  <si>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</si>
  <si>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</si>
  <si>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</si>
  <si>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</si>
  <si>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</si>
  <si>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</si>
  <si>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</si>
  <si>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</si>
  <si>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</si>
  <si>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</si>
  <si>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</si>
  <si>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</si>
  <si>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</si>
  <si>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</si>
  <si>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</si>
  <si>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</si>
  <si>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</si>
  <si>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</si>
  <si>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</si>
  <si>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</si>
  <si>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</si>
  <si>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</si>
  <si>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</si>
  <si>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</si>
  <si>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</si>
  <si>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</si>
  <si>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</si>
  <si>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</si>
  <si>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</si>
  <si>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</si>
  <si>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</si>
  <si>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</si>
  <si>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</si>
  <si>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</si>
  <si>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</si>
  <si>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</si>
  <si>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</si>
  <si>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</si>
  <si>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</si>
  <si>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</si>
  <si>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</si>
  <si>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</si>
  <si>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</si>
  <si>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</si>
  <si>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</si>
  <si>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</si>
  <si>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</si>
  <si>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</si>
  <si>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</si>
  <si>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</si>
  <si>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</si>
  <si>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</si>
  <si>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</si>
  <si>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</si>
  <si>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</si>
  <si>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</si>
  <si>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</si>
  <si>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</si>
  <si>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</si>
  <si>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</si>
  <si>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</si>
  <si>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</si>
  <si>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</si>
  <si>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</si>
  <si>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</si>
  <si>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</si>
  <si>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</si>
  <si>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</si>
  <si>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</si>
  <si>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</si>
  <si>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</si>
  <si>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</si>
  <si>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</si>
  <si>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</si>
  <si>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</si>
  <si>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</si>
  <si>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</si>
  <si>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</si>
  <si>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</si>
  <si>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</si>
  <si>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</si>
  <si>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</si>
  <si>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</si>
  <si>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</si>
  <si>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</si>
  <si>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</si>
  <si>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</si>
  <si>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</si>
  <si>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</si>
  <si>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</si>
  <si>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</si>
  <si>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</si>
  <si>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</si>
  <si>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</si>
  <si>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</si>
  <si>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</si>
  <si>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</si>
  <si>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</si>
  <si>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</si>
  <si>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</si>
  <si>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</si>
  <si>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</si>
  <si>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</si>
  <si>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</si>
  <si>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</si>
  <si>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</si>
  <si>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</si>
  <si>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</si>
  <si>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</si>
  <si>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</si>
  <si>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</si>
  <si>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</si>
  <si>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</si>
  <si>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</si>
  <si>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</si>
  <si>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</si>
  <si>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</si>
  <si>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</si>
  <si>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</si>
  <si>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</si>
  <si>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</si>
  <si>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</si>
  <si>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</si>
  <si>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</si>
  <si>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</si>
  <si>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</si>
  <si>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</si>
  <si>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</si>
  <si>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</si>
  <si>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</si>
  <si>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</si>
  <si>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</si>
  <si>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</si>
  <si>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</si>
  <si>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</si>
  <si>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</si>
  <si>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</si>
  <si>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</si>
  <si>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</si>
  <si>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</si>
  <si>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</si>
  <si>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</si>
  <si>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</si>
  <si>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</si>
  <si>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</si>
  <si>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</si>
  <si>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</si>
  <si>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</si>
  <si>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</si>
  <si>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</si>
  <si>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</si>
  <si>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</si>
  <si>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</si>
  <si>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</si>
  <si>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</si>
  <si>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</si>
  <si>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</si>
  <si>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</si>
  <si>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</si>
  <si>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</si>
  <si>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</si>
  <si>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</si>
  <si>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</si>
  <si>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</si>
  <si>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</si>
  <si>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</si>
  <si>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</si>
  <si>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</si>
  <si>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</si>
  <si>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</si>
  <si>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</si>
  <si>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</si>
  <si>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</si>
  <si>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</si>
  <si>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</si>
  <si>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</si>
  <si>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</si>
  <si>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</si>
  <si>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</si>
  <si>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</si>
  <si>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</si>
  <si>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</si>
  <si>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</si>
  <si>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</si>
  <si>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</si>
  <si>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</si>
  <si>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</si>
  <si>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</si>
  <si>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</si>
  <si>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</si>
  <si>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</si>
  <si>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</si>
  <si>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</si>
  <si>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</si>
  <si>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</si>
  <si>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</si>
  <si>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</si>
  <si>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</si>
  <si>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</si>
  <si>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</si>
  <si>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</si>
  <si>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</si>
  <si>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</si>
  <si>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</si>
  <si>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</si>
  <si>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</si>
  <si>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</si>
  <si>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</si>
  <si>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</si>
  <si>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</si>
  <si>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</si>
  <si>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</si>
  <si>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</si>
  <si>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</si>
  <si>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</si>
  <si>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</si>
  <si>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</si>
  <si>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</si>
  <si>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</si>
  <si>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</si>
  <si>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</si>
  <si>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</si>
  <si>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</si>
  <si>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</si>
  <si>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</si>
  <si>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</si>
  <si>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</si>
  <si>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</si>
  <si>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</si>
  <si>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</si>
  <si>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</si>
  <si>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</si>
  <si>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</si>
  <si>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</si>
  <si>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</si>
  <si>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</si>
  <si>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</si>
  <si>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</si>
  <si>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</si>
  <si>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</si>
  <si>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</si>
  <si>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</si>
  <si>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</si>
  <si>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</si>
  <si>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</si>
  <si>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</si>
  <si>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</si>
  <si>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</si>
  <si>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</si>
  <si>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</si>
  <si>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</si>
  <si>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</si>
  <si>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</si>
  <si>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</si>
  <si>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</si>
  <si>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</si>
  <si>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</si>
  <si>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</si>
  <si>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</si>
  <si>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</si>
  <si>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</si>
  <si>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</si>
  <si>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</si>
  <si>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</si>
  <si>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</si>
  <si>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</si>
  <si>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</si>
  <si>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</si>
  <si>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</si>
  <si>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</si>
  <si>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</si>
  <si>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</si>
  <si>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</si>
  <si>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</si>
  <si>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</si>
  <si>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</si>
  <si>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</si>
  <si>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</si>
  <si>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</si>
  <si>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</si>
  <si>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</si>
  <si>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</si>
  <si>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</si>
  <si>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</si>
  <si>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</si>
  <si>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</si>
  <si>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</si>
  <si>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</si>
  <si>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</si>
  <si>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</si>
  <si>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</si>
  <si>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</si>
  <si>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</si>
  <si>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</si>
  <si>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</si>
  <si>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</si>
  <si>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</si>
  <si>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</si>
  <si>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</si>
  <si>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</si>
  <si>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</si>
  <si>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</si>
  <si>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</si>
  <si>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</si>
  <si>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</si>
  <si>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</si>
  <si>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</si>
  <si>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</si>
  <si>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</si>
  <si>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</si>
  <si>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</si>
  <si>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</si>
  <si>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</si>
  <si>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</si>
  <si>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</si>
  <si>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</si>
  <si>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</si>
  <si>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</si>
  <si>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</si>
  <si>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</si>
  <si>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</si>
  <si>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</si>
  <si>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</si>
  <si>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</si>
  <si>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</si>
  <si>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</si>
  <si>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</si>
  <si>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</si>
  <si>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</si>
  <si>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</si>
  <si>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</si>
  <si>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</si>
  <si>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</si>
  <si>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</si>
  <si>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</si>
  <si>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</si>
  <si>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</si>
  <si>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</si>
  <si>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</si>
  <si>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</si>
  <si>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</si>
  <si>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</si>
  <si>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</si>
  <si>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</si>
  <si>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</si>
  <si>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</si>
  <si>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</si>
  <si>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</si>
  <si>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</si>
  <si>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</si>
  <si>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</si>
  <si>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</si>
  <si>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</si>
  <si>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</si>
  <si>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</si>
  <si>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</si>
  <si>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</si>
  <si>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</si>
  <si>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</si>
  <si>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</si>
  <si>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</si>
  <si>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</si>
  <si>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</si>
  <si>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</si>
  <si>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</si>
  <si>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</si>
  <si>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</si>
  <si>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</si>
  <si>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</si>
  <si>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</si>
  <si>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</si>
  <si>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</si>
  <si>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</si>
  <si>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</si>
  <si>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</si>
  <si>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</si>
  <si>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</si>
  <si>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</si>
  <si>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</si>
  <si>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</si>
  <si>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</si>
  <si>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</si>
  <si>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</si>
  <si>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</si>
  <si>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</si>
  <si>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</si>
  <si>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</si>
  <si>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</si>
  <si>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</si>
  <si>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</si>
  <si>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</si>
  <si>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</si>
  <si>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</si>
  <si>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</si>
  <si>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</si>
  <si>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</si>
  <si>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</si>
  <si>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</si>
  <si>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</si>
  <si>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</si>
  <si>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</si>
  <si>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</si>
  <si>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</si>
  <si>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</si>
  <si>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</si>
  <si>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</si>
  <si>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</si>
  <si>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</si>
  <si>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</si>
  <si>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</si>
  <si>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</si>
  <si>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</si>
  <si>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</si>
  <si>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</si>
  <si>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</si>
  <si>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</si>
  <si>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</si>
  <si>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</si>
  <si>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</si>
  <si>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</si>
  <si>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</si>
  <si>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</si>
  <si>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</si>
  <si>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</si>
  <si>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</si>
  <si>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</si>
  <si>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</si>
  <si>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</si>
  <si>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</si>
  <si>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</si>
  <si>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</si>
  <si>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</si>
  <si>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</si>
  <si>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</si>
  <si>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</si>
  <si>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</si>
  <si>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</si>
  <si>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</si>
  <si>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</si>
  <si>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</si>
  <si>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</si>
  <si>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</si>
  <si>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</si>
  <si>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</si>
  <si>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</si>
  <si>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</si>
  <si>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</si>
  <si>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</si>
  <si>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</si>
  <si>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</si>
  <si>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</si>
  <si>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</si>
  <si>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</si>
  <si>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</si>
  <si>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</si>
  <si>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</si>
  <si>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</si>
  <si>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</si>
  <si>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</si>
  <si>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</si>
  <si>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</si>
  <si>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</si>
  <si>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</si>
  <si>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</si>
  <si>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</si>
  <si>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</si>
  <si>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</si>
  <si>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</si>
  <si>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</si>
  <si>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</si>
  <si>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</si>
  <si>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</si>
  <si>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</si>
  <si>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</si>
  <si>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</si>
  <si>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</si>
  <si>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</si>
  <si>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</si>
  <si>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</si>
  <si>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</si>
  <si>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</si>
  <si>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</si>
  <si>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</si>
  <si>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</si>
  <si>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</si>
  <si>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</si>
  <si>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</si>
  <si>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</si>
  <si>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</si>
  <si>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</si>
  <si>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</si>
  <si>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</si>
  <si>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</si>
  <si>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</si>
  <si>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</si>
  <si>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</si>
  <si>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</si>
  <si>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</si>
  <si>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</si>
  <si>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</si>
  <si>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</si>
  <si>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</si>
  <si>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</si>
  <si>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</si>
  <si>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</si>
  <si>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</si>
  <si>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</si>
  <si>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</si>
  <si>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</si>
  <si>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</si>
  <si>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</si>
  <si>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</si>
  <si>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</si>
  <si>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</si>
  <si>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</si>
  <si>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</si>
  <si>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</si>
  <si>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</si>
  <si>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</si>
  <si>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</si>
  <si>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</si>
  <si>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</si>
  <si>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</si>
  <si>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</si>
  <si>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</si>
  <si>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</si>
  <si>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</si>
  <si>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</si>
  <si>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</si>
  <si>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</si>
  <si>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</si>
  <si>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</si>
  <si>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</si>
  <si>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</si>
  <si>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</si>
  <si>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</si>
  <si>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</si>
  <si>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</si>
  <si>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</si>
  <si>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</si>
  <si>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</si>
  <si>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</si>
  <si>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</si>
  <si>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</si>
  <si>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</si>
  <si>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</si>
  <si>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</si>
  <si>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</si>
  <si>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</si>
  <si>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</si>
  <si>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</si>
  <si>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</si>
  <si>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</si>
  <si>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</si>
  <si>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</si>
  <si>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</si>
  <si>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</si>
  <si>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</si>
  <si>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</si>
  <si>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</si>
  <si>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</si>
  <si>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</si>
  <si>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</si>
  <si>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</si>
  <si>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</si>
  <si>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</si>
  <si>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</si>
  <si>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</si>
  <si>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</si>
  <si>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</si>
  <si>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</si>
  <si>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</si>
  <si>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</si>
  <si>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</si>
  <si>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</si>
  <si>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</si>
  <si>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</si>
  <si>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</si>
  <si>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</si>
  <si>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</si>
  <si>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</si>
  <si>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</si>
  <si>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</si>
  <si>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</si>
  <si>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</si>
  <si>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</si>
  <si>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</si>
  <si>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</si>
  <si>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</si>
  <si>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</si>
  <si>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</si>
  <si>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</si>
  <si>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</si>
  <si>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</si>
  <si>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</si>
  <si>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</si>
  <si>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</si>
  <si>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</si>
  <si>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</si>
  <si>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</si>
  <si>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</si>
  <si>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</si>
  <si>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</si>
  <si>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</si>
  <si>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</si>
  <si>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</si>
  <si>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</si>
  <si>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</si>
  <si>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</si>
  <si>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</si>
  <si>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</si>
  <si>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</si>
  <si>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</si>
  <si>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</si>
  <si>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</si>
  <si>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</si>
  <si>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</si>
  <si>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</si>
  <si>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</si>
  <si>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</si>
  <si>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</si>
  <si>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</si>
  <si>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</si>
  <si>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</si>
  <si>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</si>
  <si>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</si>
  <si>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</si>
  <si>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</si>
  <si>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</si>
  <si>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</si>
  <si>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</si>
  <si>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</si>
  <si>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</si>
  <si>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</si>
  <si>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</si>
  <si>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</si>
  <si>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</si>
  <si>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</si>
  <si>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</si>
  <si>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</si>
  <si>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</si>
  <si>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</si>
  <si>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</si>
  <si>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</si>
  <si>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</si>
  <si>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</si>
  <si>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</si>
  <si>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</si>
  <si>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</si>
  <si>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</si>
  <si>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</si>
  <si>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</si>
  <si>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</si>
  <si>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</si>
  <si>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</si>
  <si>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</si>
  <si>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</si>
  <si>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</si>
  <si>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</si>
  <si>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</si>
  <si>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</si>
  <si>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</si>
  <si>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</si>
  <si>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</si>
  <si>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</si>
  <si>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</si>
  <si>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</si>
  <si>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</si>
  <si>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</si>
  <si>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</si>
  <si>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</si>
  <si>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</si>
  <si>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</si>
  <si>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</si>
  <si>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</si>
  <si>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</si>
  <si>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</si>
  <si>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</si>
  <si>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</si>
  <si>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</si>
  <si>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</si>
  <si>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</si>
  <si>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</si>
  <si>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</si>
  <si>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</si>
  <si>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</si>
  <si>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</si>
  <si>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</si>
  <si>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</si>
  <si>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</si>
  <si>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</si>
  <si>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</si>
  <si>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</si>
  <si>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</si>
  <si>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</si>
  <si>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</si>
  <si>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</si>
  <si>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</si>
  <si>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</si>
  <si>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</si>
  <si>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</si>
  <si>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</si>
  <si>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</si>
  <si>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</si>
  <si>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</si>
  <si>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</si>
  <si>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</si>
  <si>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</si>
  <si>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</si>
  <si>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</si>
  <si>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</si>
  <si>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</si>
  <si>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</si>
  <si>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</si>
  <si>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</si>
  <si>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</si>
  <si>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</si>
  <si>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</si>
  <si>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</si>
  <si>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</si>
  <si>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</si>
  <si>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</si>
  <si>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</si>
  <si>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</si>
  <si>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</si>
  <si>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</si>
  <si>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</si>
  <si>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</si>
  <si>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</si>
  <si>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</si>
  <si>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</si>
  <si>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</si>
  <si>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</si>
  <si>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</si>
  <si>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</si>
  <si>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</si>
  <si>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</si>
  <si>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</si>
  <si>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</si>
  <si>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</si>
  <si>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</si>
  <si>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</si>
  <si>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</si>
  <si>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</si>
  <si>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</si>
  <si>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</si>
  <si>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</si>
  <si>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</si>
  <si>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</si>
  <si>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</si>
  <si>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</si>
  <si>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</si>
  <si>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</si>
  <si>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</si>
  <si>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</si>
  <si>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</si>
  <si>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</si>
  <si>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</si>
  <si>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</si>
  <si>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</si>
  <si>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</si>
  <si>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</si>
  <si>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</si>
  <si>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</si>
  <si>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</si>
  <si>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</si>
  <si>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</si>
  <si>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</si>
  <si>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</si>
  <si>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</si>
  <si>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</si>
  <si>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</si>
  <si>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</si>
  <si>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</si>
  <si>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</si>
  <si>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</si>
  <si>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</si>
  <si>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</si>
  <si>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</si>
  <si>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</si>
  <si>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</si>
  <si>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</si>
  <si>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</si>
  <si>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</si>
  <si>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</si>
  <si>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</si>
  <si>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</si>
  <si>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</si>
  <si>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</si>
  <si>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</si>
  <si>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</si>
  <si>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</si>
  <si>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</si>
  <si>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</si>
  <si>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</si>
  <si>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</si>
  <si>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</si>
  <si>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</si>
  <si>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</si>
  <si>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</si>
  <si>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</si>
  <si>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</si>
  <si>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</si>
  <si>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</si>
  <si>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</si>
  <si>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</si>
  <si>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</si>
  <si>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</si>
  <si>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</si>
  <si>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</si>
  <si>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</si>
  <si>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</si>
  <si>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</si>
  <si>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</si>
  <si>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</si>
  <si>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</si>
  <si>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</si>
  <si>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</si>
  <si>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</si>
  <si>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</si>
  <si>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</si>
  <si>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</si>
  <si>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</si>
  <si>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</si>
  <si>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</si>
  <si>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</si>
  <si>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</si>
  <si>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</si>
  <si>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</si>
  <si>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</si>
  <si>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</si>
  <si>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</si>
  <si>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</si>
  <si>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</si>
  <si>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</si>
  <si>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</si>
  <si>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</si>
  <si>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</si>
  <si>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</si>
  <si>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</si>
  <si>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</si>
  <si>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</si>
  <si>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</si>
  <si>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</si>
  <si>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</si>
  <si>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</si>
  <si>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</si>
  <si>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</si>
  <si>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</si>
  <si>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</si>
  <si>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</si>
  <si>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</si>
  <si>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</si>
  <si>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</si>
  <si>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</si>
  <si>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</si>
  <si>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</si>
  <si>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</si>
  <si>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</si>
  <si>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</si>
  <si>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</si>
  <si>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</si>
  <si>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</si>
  <si>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</si>
  <si>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</si>
  <si>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</si>
  <si>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</si>
  <si>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</si>
  <si>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</si>
  <si>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</si>
  <si>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</si>
  <si>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</si>
  <si>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</si>
  <si>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</si>
  <si>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</si>
  <si>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</si>
  <si>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</si>
  <si>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</si>
  <si>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</si>
  <si>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</si>
  <si>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</si>
  <si>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</si>
  <si>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</si>
  <si>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</si>
  <si>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</si>
  <si>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</si>
  <si>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</si>
  <si>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</si>
  <si>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</si>
  <si>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</si>
  <si>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</si>
  <si>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</si>
  <si>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</si>
  <si>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</si>
  <si>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</si>
  <si>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</si>
  <si>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</si>
  <si>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</si>
  <si>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</si>
  <si>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</si>
  <si>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</si>
  <si>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</si>
  <si>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</si>
  <si>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</si>
  <si>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</si>
  <si>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</si>
  <si>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</si>
  <si>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</si>
  <si>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</si>
  <si>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</si>
  <si>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</si>
  <si>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</si>
  <si>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</si>
  <si>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</si>
  <si>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</si>
  <si>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</si>
  <si>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</si>
  <si>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</si>
  <si>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</si>
  <si>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</si>
  <si>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</si>
  <si>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</si>
  <si>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</si>
  <si>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</si>
  <si>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</si>
  <si>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</si>
  <si>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</si>
  <si>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</si>
  <si>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</si>
  <si>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</si>
  <si>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</si>
  <si>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</si>
  <si>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</si>
  <si>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</si>
  <si>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</si>
  <si>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</si>
  <si>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</si>
  <si>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</si>
  <si>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</si>
  <si>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</si>
  <si>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</si>
  <si>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</si>
  <si>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</si>
  <si>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</si>
  <si>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</si>
  <si>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</si>
  <si>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</si>
  <si>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</si>
  <si>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</si>
  <si>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</si>
  <si>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</si>
  <si>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</si>
  <si>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</si>
  <si>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</si>
  <si>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</si>
  <si>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</si>
  <si>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</si>
  <si>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</si>
  <si>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</si>
  <si>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</si>
  <si>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</si>
  <si>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</si>
  <si>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</si>
  <si>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</si>
  <si>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</si>
  <si>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</si>
  <si>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</si>
  <si>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</si>
  <si>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</si>
  <si>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</si>
  <si>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</si>
  <si>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</si>
  <si>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</si>
  <si>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</si>
  <si>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</si>
  <si>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</si>
  <si>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</si>
  <si>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</si>
  <si>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</si>
  <si>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</si>
  <si>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</si>
  <si>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</si>
  <si>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</si>
  <si>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</si>
  <si>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</si>
  <si>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</si>
  <si>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</si>
  <si>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</si>
  <si>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</si>
  <si>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</si>
  <si>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</si>
  <si>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</si>
  <si>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</si>
  <si>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</si>
  <si>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</si>
  <si>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</si>
  <si>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</si>
  <si>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</si>
  <si>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</si>
  <si>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</si>
  <si>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</si>
  <si>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</si>
  <si>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</si>
  <si>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</si>
  <si>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</si>
  <si>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</si>
  <si>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</si>
  <si>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</si>
  <si>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</si>
  <si>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</si>
  <si>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</si>
  <si>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</si>
  <si>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</si>
  <si>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</si>
  <si>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</si>
  <si>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</si>
  <si>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</si>
  <si>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</si>
  <si>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</si>
  <si>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</si>
  <si>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</si>
  <si>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</si>
  <si>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</si>
  <si>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</si>
  <si>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</si>
  <si>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</si>
  <si>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</si>
  <si>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</si>
  <si>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</si>
  <si>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</si>
  <si>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</si>
  <si>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</si>
  <si>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</si>
  <si>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</si>
  <si>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</si>
  <si>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</si>
  <si>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</si>
  <si>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</si>
  <si>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</si>
  <si>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</si>
  <si>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</si>
  <si>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</si>
  <si>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</si>
  <si>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</si>
  <si>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</si>
  <si>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</si>
  <si>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</si>
  <si>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</si>
  <si>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</si>
  <si>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</si>
  <si>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</si>
  <si>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</si>
  <si>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</si>
  <si>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</si>
  <si>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</si>
  <si>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</si>
  <si>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</si>
  <si>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</si>
  <si>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</si>
  <si>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</si>
  <si>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</si>
  <si>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</si>
  <si>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</si>
  <si>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</si>
  <si>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</si>
  <si>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</si>
  <si>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</si>
  <si>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</si>
  <si>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</si>
  <si>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</si>
  <si>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</si>
  <si>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</si>
  <si>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</si>
  <si>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</si>
  <si>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</si>
  <si>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</si>
  <si>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</si>
  <si>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</si>
  <si>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</si>
  <si>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</si>
  <si>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</si>
  <si>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</si>
  <si>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</si>
  <si>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</si>
  <si>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</si>
  <si>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</si>
  <si>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</si>
  <si>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</si>
  <si>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</si>
  <si>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</si>
  <si>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</si>
  <si>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</si>
  <si>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</si>
  <si>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</si>
  <si>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</si>
  <si>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</si>
  <si>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</si>
  <si>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</si>
  <si>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</si>
  <si>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</si>
  <si>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</si>
  <si>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</si>
  <si>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</si>
  <si>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</si>
  <si>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</si>
  <si>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</si>
  <si>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</si>
  <si>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</si>
  <si>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</si>
  <si>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</si>
  <si>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</si>
  <si>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</si>
  <si>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</si>
  <si>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</si>
  <si>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</si>
  <si>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</si>
  <si>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</si>
  <si>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</si>
  <si>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</si>
  <si>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</si>
  <si>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</si>
  <si>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</si>
  <si>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</si>
  <si>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</si>
  <si>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</si>
  <si>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</si>
  <si>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</si>
  <si>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</si>
  <si>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</si>
  <si>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</si>
  <si>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</si>
  <si>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</si>
  <si>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</si>
  <si>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</si>
  <si>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</si>
  <si>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</si>
  <si>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</si>
  <si>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</si>
  <si>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</si>
  <si>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</si>
  <si>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</si>
  <si>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</si>
  <si>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</si>
  <si>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</si>
  <si>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</si>
  <si>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</si>
  <si>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</si>
  <si>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</si>
  <si>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</si>
  <si>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</si>
  <si>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</si>
  <si>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</si>
  <si>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</si>
  <si>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</si>
  <si>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</si>
  <si>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</si>
  <si>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</si>
  <si>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</si>
  <si>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</si>
  <si>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</si>
  <si>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</si>
  <si>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</si>
  <si>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</si>
  <si>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</si>
  <si>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</si>
  <si>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</si>
  <si>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</si>
  <si>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</si>
  <si>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</si>
  <si>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</si>
  <si>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</si>
  <si>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</si>
  <si>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</si>
  <si>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</si>
  <si>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</si>
  <si>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</si>
  <si>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</si>
  <si>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</si>
  <si>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</si>
  <si>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</si>
  <si>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</si>
  <si>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</si>
  <si>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</si>
  <si>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</si>
  <si>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</si>
  <si>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</si>
  <si>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</si>
  <si>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</si>
  <si>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</si>
  <si>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</si>
  <si>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</si>
  <si>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</si>
  <si>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</si>
  <si>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</si>
  <si>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</si>
  <si>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</si>
  <si>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</si>
  <si>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</si>
  <si>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</si>
  <si>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</si>
  <si>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</si>
  <si>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</si>
  <si>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</si>
  <si>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</si>
  <si>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</si>
  <si>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</si>
  <si>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</si>
  <si>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</si>
  <si>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</si>
  <si>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</si>
  <si>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</si>
  <si>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</si>
  <si>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</si>
  <si>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</si>
  <si>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</si>
  <si>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</si>
  <si>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</si>
  <si>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</si>
  <si>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</si>
  <si>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</si>
  <si>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</si>
  <si>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</si>
  <si>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</si>
  <si>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</si>
  <si>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</si>
  <si>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</si>
  <si>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</si>
  <si>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</si>
  <si>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</si>
  <si>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</si>
  <si>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</si>
  <si>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</si>
  <si>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</si>
  <si>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</si>
  <si>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</si>
  <si>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</si>
  <si>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</si>
  <si>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</si>
  <si>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</si>
  <si>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</si>
  <si>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</si>
  <si>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</si>
  <si>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</si>
  <si>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</si>
  <si>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</si>
  <si>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</si>
  <si>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</si>
  <si>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</si>
  <si>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</si>
  <si>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</si>
  <si>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</si>
  <si>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</si>
  <si>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</si>
  <si>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</si>
  <si>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</si>
  <si>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</si>
  <si>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</si>
  <si>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</si>
  <si>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</si>
  <si>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</si>
  <si>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</si>
  <si>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</si>
  <si>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</si>
  <si>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</si>
  <si>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</si>
  <si>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</si>
  <si>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</si>
  <si>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</si>
  <si>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</si>
  <si>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</si>
  <si>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</si>
  <si>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</si>
  <si>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</si>
  <si>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</si>
  <si>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</si>
  <si>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</si>
  <si>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</si>
  <si>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</si>
  <si>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</si>
  <si>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</si>
  <si>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</si>
  <si>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</si>
  <si>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</si>
  <si>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</si>
  <si>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</si>
  <si>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</si>
  <si>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</si>
  <si>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</si>
  <si>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</si>
  <si>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</si>
  <si>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</si>
  <si>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</si>
  <si>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</si>
  <si>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</si>
  <si>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</si>
  <si>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</si>
  <si>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</si>
  <si>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</si>
  <si>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</si>
  <si>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</si>
  <si>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</si>
  <si>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</si>
  <si>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</si>
  <si>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</si>
  <si>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</si>
  <si>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</si>
  <si>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</si>
  <si>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</si>
  <si>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</si>
  <si>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</si>
  <si>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</si>
  <si>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</si>
  <si>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</si>
  <si>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</si>
  <si>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</si>
  <si>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</si>
  <si>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</si>
  <si>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</si>
  <si>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</si>
  <si>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</si>
  <si>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</si>
  <si>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</si>
  <si>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</si>
  <si>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</si>
  <si>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</si>
  <si>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</si>
  <si>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</si>
  <si>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</si>
  <si>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</si>
  <si>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</si>
  <si>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</si>
  <si>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</si>
  <si>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</si>
  <si>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</si>
  <si>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</si>
  <si>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</si>
  <si>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</si>
  <si>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</si>
  <si>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</si>
  <si>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</si>
  <si>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</si>
  <si>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</si>
  <si>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</si>
  <si>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</si>
  <si>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</si>
  <si>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</si>
  <si>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</si>
  <si>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</si>
  <si>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</si>
  <si>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</si>
  <si>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</si>
  <si>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</si>
  <si>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</si>
  <si>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</si>
  <si>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</si>
  <si>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</si>
  <si>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</si>
  <si>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</si>
  <si>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</si>
  <si>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</si>
  <si>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</si>
  <si>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</si>
  <si>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</si>
  <si>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</si>
  <si>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</si>
  <si>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</si>
  <si>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</si>
  <si>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</si>
  <si>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</si>
  <si>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</si>
  <si>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</si>
  <si>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</si>
  <si>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</si>
  <si>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</si>
  <si>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</si>
  <si>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</si>
  <si>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</si>
  <si>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</si>
  <si>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</si>
  <si>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</si>
  <si>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</si>
  <si>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</si>
  <si>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</si>
  <si>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</si>
  <si>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</si>
  <si>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</si>
  <si>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</si>
  <si>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</si>
  <si>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</si>
  <si>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</si>
  <si>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</si>
  <si>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</si>
  <si>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</si>
  <si>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</si>
  <si>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</si>
  <si>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</si>
  <si>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</si>
  <si>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</si>
  <si>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</si>
  <si>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</si>
  <si>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</si>
  <si>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</si>
  <si>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</si>
  <si>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</si>
  <si>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</si>
  <si>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</si>
  <si>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</si>
  <si>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</si>
  <si>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</si>
  <si>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</si>
  <si>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</si>
  <si>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</si>
  <si>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</si>
  <si>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</si>
  <si>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</si>
  <si>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</si>
  <si>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</si>
  <si>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</si>
  <si>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</si>
  <si>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</si>
  <si>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</si>
  <si>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</si>
  <si>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</si>
  <si>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</si>
  <si>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</si>
  <si>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</si>
  <si>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</si>
  <si>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</si>
  <si>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</si>
  <si>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</si>
  <si>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</si>
  <si>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</si>
  <si>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</si>
  <si>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</si>
  <si>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</si>
  <si>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</si>
  <si>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</si>
  <si>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</si>
  <si>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</si>
  <si>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</si>
  <si>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</si>
  <si>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</si>
  <si>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</si>
  <si>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</si>
  <si>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</si>
  <si>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</si>
  <si>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</si>
  <si>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</si>
  <si>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</si>
  <si>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</si>
  <si>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</si>
  <si>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</si>
  <si>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</si>
  <si>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</si>
  <si>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</si>
  <si>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</si>
  <si>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</si>
  <si>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</si>
  <si>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</si>
  <si>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</si>
  <si>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</si>
  <si>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</si>
  <si>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</si>
  <si>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</si>
  <si>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</si>
  <si>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</si>
  <si>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</si>
  <si>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</si>
  <si>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</si>
  <si>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</si>
  <si>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</si>
  <si>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</si>
  <si>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</si>
  <si>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</si>
  <si>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</si>
  <si>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</si>
  <si>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</si>
  <si>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</si>
  <si>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</si>
  <si>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</si>
  <si>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</si>
  <si>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</si>
  <si>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</si>
  <si>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</si>
  <si>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</si>
  <si>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</si>
  <si>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</si>
  <si>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</si>
  <si>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</si>
  <si>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</si>
  <si>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</si>
  <si>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</si>
  <si>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</si>
  <si>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</si>
  <si>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</si>
  <si>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</si>
  <si>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</si>
  <si>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</si>
  <si>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</si>
  <si>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</si>
  <si>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</si>
  <si>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</si>
  <si>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</si>
  <si>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</si>
  <si>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</si>
  <si>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</si>
  <si>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</si>
  <si>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</si>
  <si>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</si>
  <si>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</si>
  <si>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</si>
  <si>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</si>
  <si>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</si>
  <si>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</si>
  <si>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</si>
  <si>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</si>
  <si>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</si>
  <si>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</si>
  <si>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</si>
  <si>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</si>
  <si>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</si>
  <si>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</si>
  <si>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</si>
  <si>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</si>
  <si>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</si>
  <si>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</si>
  <si>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</si>
  <si>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</si>
  <si>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</si>
  <si>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</si>
  <si>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</si>
  <si>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</si>
  <si>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</si>
  <si>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</si>
  <si>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</si>
  <si>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</si>
  <si>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</si>
  <si>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</si>
  <si>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</si>
  <si>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</si>
  <si>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</si>
  <si>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</si>
  <si>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</si>
  <si>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</si>
  <si>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</si>
  <si>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</si>
  <si>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</si>
  <si>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</si>
  <si>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</si>
  <si>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</si>
  <si>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</si>
  <si>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</si>
  <si>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</si>
  <si>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</si>
  <si>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</si>
  <si>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</si>
  <si>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</si>
  <si>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</si>
  <si>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</si>
  <si>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</si>
  <si>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</si>
  <si>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</si>
  <si>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</si>
  <si>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</si>
  <si>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</si>
  <si>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</si>
  <si>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</si>
  <si>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</si>
  <si>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</si>
  <si>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</si>
  <si>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</si>
  <si>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</si>
  <si>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</si>
  <si>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</si>
  <si>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</si>
  <si>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</si>
  <si>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</si>
  <si>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</si>
  <si>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</si>
  <si>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</si>
  <si>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</si>
  <si>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</si>
  <si>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</si>
  <si>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</si>
  <si>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</si>
  <si>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</si>
  <si>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</si>
  <si>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</si>
  <si>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</si>
  <si>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</si>
  <si>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</si>
  <si>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</si>
  <si>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</si>
  <si>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</si>
  <si>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</si>
  <si>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</si>
  <si>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</si>
  <si>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</si>
  <si>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</si>
  <si>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</si>
  <si>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</si>
  <si>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</si>
  <si>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</si>
  <si>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</si>
  <si>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</si>
  <si>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</si>
  <si>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</si>
  <si>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</si>
  <si>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</si>
  <si>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</si>
  <si>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</si>
  <si>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</si>
  <si>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</si>
  <si>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</si>
  <si>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</si>
  <si>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</si>
  <si>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</si>
  <si>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</si>
  <si>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</si>
  <si>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</si>
  <si>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</si>
  <si>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</si>
  <si>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</si>
  <si>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</si>
  <si>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</si>
  <si>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</si>
  <si>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</si>
  <si>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</si>
  <si>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</si>
  <si>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</si>
  <si>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</si>
  <si>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</si>
  <si>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</si>
  <si>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</si>
  <si>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</si>
  <si>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</si>
  <si>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</si>
  <si>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</si>
  <si>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</si>
  <si>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</si>
  <si>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</si>
  <si>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</si>
  <si>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</si>
  <si>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</si>
  <si>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</si>
  <si>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</si>
  <si>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</si>
  <si>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</si>
  <si>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</si>
  <si>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</si>
  <si>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</si>
  <si>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</si>
  <si>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</si>
  <si>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</si>
  <si>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</si>
  <si>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</si>
  <si>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</si>
  <si>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</si>
  <si>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</si>
  <si>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</si>
  <si>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</si>
  <si>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</si>
  <si>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</si>
  <si>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</si>
  <si>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</si>
  <si>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</si>
  <si>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</si>
  <si>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</si>
  <si>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</si>
  <si>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</si>
  <si>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</si>
  <si>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</si>
  <si>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</si>
  <si>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</si>
  <si>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</si>
  <si>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</si>
  <si>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</si>
  <si>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</si>
  <si>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</si>
  <si>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</si>
  <si>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</si>
  <si>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</si>
  <si>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</si>
  <si>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</si>
  <si>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</si>
  <si>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</si>
  <si>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</si>
  <si>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</si>
  <si>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</si>
  <si>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</si>
  <si>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</si>
  <si>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</si>
  <si>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</si>
  <si>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</si>
  <si>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</si>
  <si>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</si>
  <si>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</si>
  <si>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</si>
  <si>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</si>
  <si>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</si>
  <si>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</si>
  <si>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</si>
  <si>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</si>
  <si>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</si>
  <si>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</si>
  <si>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</si>
  <si>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</si>
  <si>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</si>
  <si>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</si>
  <si>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</si>
  <si>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</si>
  <si>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</si>
  <si>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</si>
  <si>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</si>
  <si>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</si>
  <si>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</si>
  <si>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</si>
  <si>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</si>
  <si>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</si>
  <si>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</si>
  <si>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</si>
  <si>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</si>
  <si>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</si>
  <si>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</si>
  <si>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</si>
  <si>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</si>
  <si>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</si>
  <si>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</si>
  <si>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</si>
  <si>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</si>
  <si>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</si>
  <si>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</si>
  <si>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</si>
  <si>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</si>
  <si>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</si>
  <si>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</si>
  <si>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</si>
  <si>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</si>
  <si>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</si>
  <si>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</si>
  <si>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</si>
  <si>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</si>
  <si>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</si>
  <si>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</si>
  <si>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</si>
  <si>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</si>
  <si>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</si>
  <si>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</si>
  <si>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</si>
  <si>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</si>
  <si>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</si>
  <si>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</si>
  <si>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</si>
  <si>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</si>
  <si>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</si>
  <si>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</si>
  <si>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</si>
  <si>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</si>
  <si>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</si>
  <si>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</si>
  <si>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</si>
  <si>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</si>
  <si>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</si>
  <si>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</si>
  <si>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</si>
  <si>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</si>
  <si>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</si>
  <si>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</si>
  <si>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</si>
  <si>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</si>
  <si>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</si>
  <si>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</si>
  <si>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</si>
  <si>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</si>
  <si>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</si>
  <si>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</si>
  <si>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</si>
  <si>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</si>
  <si>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</si>
  <si>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</si>
  <si>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</si>
  <si>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</si>
  <si>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</si>
  <si>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</si>
  <si>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</si>
  <si>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</si>
  <si>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</si>
  <si>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</si>
  <si>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</si>
  <si>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</si>
  <si>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</si>
  <si>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</si>
  <si>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</si>
  <si>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</si>
  <si>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</si>
  <si>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</si>
  <si>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</si>
  <si>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</si>
  <si>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</si>
  <si>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</si>
  <si>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</si>
  <si>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</si>
  <si>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</si>
  <si>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</si>
  <si>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</si>
  <si>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</si>
  <si>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</si>
  <si>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</si>
  <si>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</si>
  <si>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</si>
  <si>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</si>
  <si>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</si>
  <si>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</si>
  <si>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</si>
  <si>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</si>
  <si>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</si>
  <si>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</si>
  <si>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</si>
  <si>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</si>
  <si>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</si>
  <si>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</si>
  <si>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</si>
  <si>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</si>
  <si>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</si>
  <si>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</si>
  <si>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</si>
  <si>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</si>
  <si>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</si>
  <si>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</si>
  <si>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</si>
  <si>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</si>
  <si>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</si>
  <si>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</si>
  <si>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</si>
  <si>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</si>
  <si>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</si>
  <si>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</si>
  <si>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</si>
  <si>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</si>
  <si>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</si>
  <si>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</si>
  <si>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</si>
  <si>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</si>
  <si>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</si>
  <si>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</si>
  <si>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</si>
  <si>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</si>
  <si>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</si>
  <si>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</si>
  <si>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</si>
  <si>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</si>
  <si>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</si>
  <si>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</si>
  <si>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</si>
  <si>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</si>
  <si>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</si>
  <si>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</si>
  <si>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</si>
  <si>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</si>
  <si>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</si>
  <si>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</si>
  <si>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</si>
  <si>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</si>
  <si>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</si>
  <si>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</si>
  <si>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</si>
  <si>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</si>
  <si>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</si>
  <si>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</si>
  <si>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</si>
  <si>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</si>
  <si>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</si>
  <si>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</si>
  <si>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</si>
  <si>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</si>
  <si>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</si>
  <si>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</si>
  <si>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</si>
  <si>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</si>
  <si>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</si>
  <si>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</si>
  <si>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</si>
  <si>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</si>
  <si>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</si>
  <si>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</si>
  <si>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</si>
  <si>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</si>
  <si>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</si>
  <si>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</si>
  <si>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</si>
  <si>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</si>
  <si>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</si>
  <si>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</si>
  <si>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</si>
  <si>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</si>
  <si>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</si>
  <si>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</si>
  <si>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</si>
  <si>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</si>
  <si>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</si>
  <si>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</si>
  <si>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</si>
  <si>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</si>
  <si>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</si>
  <si>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</si>
  <si>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</si>
  <si>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</si>
  <si>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</si>
  <si>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</si>
  <si>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</si>
  <si>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</si>
  <si>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</si>
  <si>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</si>
  <si>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</si>
  <si>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</si>
  <si>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</si>
  <si>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</si>
  <si>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</si>
  <si>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</si>
  <si>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</si>
  <si>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</si>
  <si>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</si>
  <si>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</si>
  <si>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</si>
  <si>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</si>
  <si>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</si>
  <si>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</si>
  <si>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</si>
  <si>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</si>
  <si>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</si>
  <si>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</si>
  <si>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</si>
  <si>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</si>
  <si>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</si>
  <si>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</si>
  <si>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</si>
  <si>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</si>
  <si>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</si>
  <si>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</si>
  <si>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</si>
  <si>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</si>
  <si>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</si>
  <si>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</si>
  <si>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</si>
  <si>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</si>
  <si>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</si>
  <si>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</si>
  <si>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</si>
  <si>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</si>
  <si>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</si>
  <si>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</si>
  <si>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</si>
  <si>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</si>
  <si>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</si>
  <si>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</si>
  <si>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</si>
  <si>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</si>
  <si>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</si>
  <si>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</si>
  <si>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</si>
  <si>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</si>
  <si>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</si>
  <si>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</si>
  <si>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</si>
  <si>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</si>
  <si>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</si>
  <si>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</si>
  <si>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</si>
  <si>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</si>
  <si>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</si>
  <si>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</si>
  <si>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</si>
  <si>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</si>
  <si>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</si>
  <si>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</si>
  <si>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</si>
  <si>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</si>
  <si>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</si>
  <si>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</si>
  <si>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</si>
  <si>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</si>
  <si>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</si>
  <si>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</si>
  <si>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</si>
  <si>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</si>
  <si>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</si>
  <si>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</si>
  <si>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</si>
  <si>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</si>
  <si>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</si>
  <si>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</si>
  <si>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</si>
  <si>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</si>
  <si>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</si>
  <si>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</si>
  <si>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</si>
  <si>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</si>
  <si>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</si>
  <si>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</si>
  <si>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</si>
  <si>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</si>
  <si>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</si>
  <si>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</si>
  <si>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</si>
  <si>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</si>
  <si>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</si>
  <si>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</si>
  <si>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</si>
  <si>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</si>
  <si>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</si>
  <si>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</si>
  <si>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</si>
  <si>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</si>
  <si>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</si>
  <si>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</si>
  <si>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</si>
  <si>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</si>
  <si>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</si>
  <si>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</si>
  <si>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</si>
  <si>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</si>
  <si>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</si>
  <si>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</si>
  <si>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</si>
  <si>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</si>
  <si>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</si>
  <si>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</si>
  <si>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</si>
  <si>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</si>
  <si>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</si>
  <si>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</si>
  <si>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</si>
  <si>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</si>
  <si>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</si>
  <si>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</si>
  <si>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</si>
  <si>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</si>
  <si>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</si>
  <si>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</si>
  <si>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</si>
  <si>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</si>
  <si>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</si>
  <si>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</si>
  <si>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</si>
  <si>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</si>
  <si>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</si>
  <si>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</si>
  <si>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</si>
  <si>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</si>
  <si>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</si>
  <si>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</si>
  <si>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</si>
  <si>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</si>
  <si>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</si>
  <si>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</si>
  <si>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</si>
  <si>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</si>
  <si>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</si>
  <si>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</si>
  <si>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</si>
  <si>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</si>
  <si>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</si>
  <si>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</si>
  <si>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</si>
  <si>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</si>
  <si>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</si>
  <si>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</si>
  <si>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</si>
  <si>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</si>
  <si>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</si>
  <si>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</si>
  <si>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</si>
  <si>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</si>
  <si>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</si>
  <si>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</si>
  <si>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</si>
  <si>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</si>
  <si>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</si>
  <si>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</si>
  <si>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</si>
  <si>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</si>
  <si>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</si>
  <si>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</si>
  <si>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</si>
  <si>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</si>
  <si>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</si>
  <si>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</si>
  <si>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</si>
  <si>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</si>
  <si>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</si>
  <si>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</si>
  <si>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</si>
  <si>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</si>
  <si>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</si>
  <si>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</si>
  <si>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</si>
  <si>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</si>
  <si>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</si>
  <si>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</si>
  <si>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</si>
  <si>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</si>
  <si>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</si>
  <si>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</si>
  <si>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</si>
  <si>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</si>
  <si>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</si>
  <si>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</si>
  <si>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</si>
  <si>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</si>
  <si>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</si>
  <si>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</si>
  <si>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</si>
  <si>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</si>
  <si>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</si>
  <si>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</si>
  <si>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</si>
  <si>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</si>
  <si>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</si>
  <si>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</si>
  <si>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</si>
  <si>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</si>
  <si>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</si>
  <si>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</si>
  <si>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</si>
  <si>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</si>
  <si>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</si>
  <si>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</si>
  <si>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</si>
  <si>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</si>
  <si>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</si>
  <si>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</si>
  <si>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</si>
  <si>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</si>
  <si>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</si>
  <si>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</si>
  <si>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</si>
  <si>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</si>
  <si>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</si>
  <si>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</si>
  <si>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</si>
  <si>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</si>
  <si>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</si>
  <si>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</si>
  <si>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</si>
  <si>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</si>
  <si>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</si>
  <si>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</si>
  <si>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</si>
  <si>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</si>
  <si>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</si>
  <si>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</si>
  <si>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</si>
  <si>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</si>
  <si>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</si>
  <si>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</si>
  <si>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</si>
  <si>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</si>
  <si>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</si>
  <si>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</si>
  <si>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</si>
  <si>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</si>
  <si>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</si>
  <si>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</si>
  <si>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</si>
  <si>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</si>
  <si>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</si>
  <si>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</si>
  <si>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</si>
  <si>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</si>
  <si>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</si>
  <si>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</si>
  <si>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</si>
  <si>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</si>
  <si>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</si>
  <si>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</si>
  <si>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</si>
  <si>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</si>
  <si>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</si>
  <si>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</si>
  <si>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</si>
  <si>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</si>
  <si>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</si>
  <si>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</si>
  <si>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</si>
  <si>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</si>
  <si>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</si>
  <si>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</si>
  <si>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</si>
  <si>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</si>
  <si>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</si>
  <si>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</si>
  <si>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</si>
  <si>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</si>
  <si>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</si>
  <si>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</si>
  <si>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</si>
  <si>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</si>
  <si>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</si>
  <si>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</si>
  <si>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</si>
  <si>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</si>
  <si>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</si>
  <si>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</si>
  <si>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</si>
  <si>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</si>
  <si>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</si>
  <si>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</si>
  <si>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</si>
  <si>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</si>
  <si>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</si>
  <si>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</si>
  <si>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</si>
  <si>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</si>
  <si>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</si>
  <si>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</si>
  <si>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</si>
  <si>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</si>
  <si>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</si>
  <si>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</si>
  <si>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</si>
  <si>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</si>
  <si>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</si>
  <si>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</si>
  <si>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</si>
  <si>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</si>
  <si>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</si>
  <si>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</si>
  <si>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</si>
  <si>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</si>
  <si>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</si>
  <si>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</si>
  <si>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</si>
  <si>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</si>
  <si>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</si>
  <si>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</si>
  <si>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</si>
  <si>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</si>
  <si>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</si>
  <si>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</si>
  <si>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</si>
  <si>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</si>
  <si>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</si>
  <si>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</si>
  <si>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</si>
  <si>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</si>
  <si>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</si>
  <si>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</si>
  <si>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</si>
  <si>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</si>
  <si>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</si>
  <si>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</si>
  <si>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</si>
  <si>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</si>
  <si>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</si>
  <si>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</si>
  <si>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</si>
  <si>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</si>
  <si>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</si>
  <si>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</si>
  <si>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</si>
  <si>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</si>
  <si>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</si>
  <si>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</si>
  <si>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</si>
  <si>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</si>
  <si>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</si>
  <si>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</si>
  <si>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</si>
  <si>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</si>
  <si>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</si>
  <si>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</si>
  <si>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</si>
  <si>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</si>
  <si>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</si>
  <si>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</si>
  <si>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</si>
  <si>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</si>
  <si>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</si>
  <si>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</si>
  <si>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</si>
  <si>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</si>
  <si>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</si>
  <si>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</si>
  <si>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</si>
  <si>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</si>
  <si>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</si>
  <si>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</si>
  <si>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</si>
  <si>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</si>
  <si>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</si>
  <si>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</si>
  <si>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</si>
  <si>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</si>
  <si>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</si>
  <si>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</si>
  <si>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</si>
  <si>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</si>
  <si>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</si>
  <si>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</si>
  <si>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</si>
  <si>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</si>
  <si>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</si>
  <si>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</si>
  <si>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</si>
  <si>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</si>
  <si>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</si>
  <si>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</si>
  <si>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</si>
  <si>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</si>
  <si>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</si>
  <si>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</si>
  <si>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</si>
  <si>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</si>
  <si>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</si>
  <si>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</si>
  <si>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</si>
  <si>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</si>
  <si>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</si>
  <si>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</si>
  <si>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</si>
  <si>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</si>
  <si>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</si>
  <si>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</si>
  <si>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</si>
  <si>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</si>
  <si>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</si>
  <si>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</si>
  <si>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</si>
  <si>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</si>
  <si>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</si>
  <si>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</si>
  <si>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</si>
  <si>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</si>
  <si>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</si>
  <si>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</si>
  <si>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</si>
  <si>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</si>
  <si>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</si>
  <si>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</si>
  <si>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</si>
  <si>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</si>
  <si>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</si>
  <si>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</si>
  <si>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</si>
  <si>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</si>
  <si>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</si>
  <si>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</si>
  <si>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</si>
  <si>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</si>
  <si>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</si>
  <si>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</si>
  <si>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</si>
  <si>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</si>
  <si>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</si>
  <si>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</si>
  <si>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</si>
  <si>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</si>
  <si>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</si>
  <si>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</si>
  <si>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</si>
  <si>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</si>
  <si>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</si>
  <si>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</si>
  <si>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</si>
  <si>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</si>
  <si>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</si>
  <si>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</si>
  <si>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</si>
  <si>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</si>
  <si>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</si>
  <si>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</si>
  <si>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</si>
  <si>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</si>
  <si>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</si>
  <si>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</si>
  <si>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</si>
  <si>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</si>
  <si>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</si>
  <si>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</si>
  <si>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</si>
  <si>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</si>
  <si>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</si>
  <si>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</si>
  <si>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</si>
  <si>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</si>
  <si>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</si>
  <si>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</si>
  <si>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</si>
  <si>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</si>
  <si>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</si>
  <si>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</si>
  <si>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</si>
  <si>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</si>
  <si>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</si>
  <si>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</si>
  <si>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</si>
  <si>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</si>
  <si>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</si>
  <si>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</si>
  <si>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</si>
  <si>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</si>
  <si>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</si>
  <si>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</si>
  <si>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</si>
  <si>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</si>
  <si>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</si>
  <si>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</si>
  <si>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</si>
  <si>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</si>
  <si>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</si>
  <si>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</si>
  <si>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</si>
  <si>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</si>
  <si>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</si>
  <si>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</si>
  <si>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</si>
  <si>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</si>
  <si>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</si>
  <si>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</si>
  <si>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</si>
  <si>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</si>
  <si>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</si>
  <si>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</si>
  <si>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</si>
  <si>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</si>
  <si>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</si>
  <si>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</si>
  <si>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</si>
  <si>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</si>
  <si>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</si>
  <si>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</si>
  <si>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</si>
  <si>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</si>
  <si>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</si>
  <si>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</si>
  <si>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</si>
  <si>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</si>
  <si>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</si>
  <si>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</si>
  <si>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</si>
  <si>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</si>
  <si>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</si>
  <si>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</si>
  <si>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</si>
  <si>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</si>
  <si>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</si>
  <si>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</si>
  <si>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</si>
  <si>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</si>
  <si>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</si>
  <si>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</si>
  <si>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</si>
  <si>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</si>
  <si>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</si>
  <si>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</si>
  <si>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</si>
  <si>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</si>
  <si>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</si>
  <si>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</si>
  <si>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</si>
  <si>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</si>
  <si>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</si>
  <si>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</si>
  <si>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</si>
  <si>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</si>
  <si>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</si>
  <si>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</si>
  <si>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</si>
  <si>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</si>
  <si>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</si>
  <si>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</si>
  <si>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</si>
  <si>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</si>
  <si>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</si>
  <si>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</si>
  <si>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</si>
  <si>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</si>
  <si>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</si>
  <si>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</si>
  <si>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</si>
  <si>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</si>
  <si>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</si>
  <si>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</si>
  <si>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</si>
  <si>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</si>
  <si>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</si>
  <si>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</si>
  <si>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</si>
  <si>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</si>
  <si>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</si>
  <si>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</si>
  <si>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</si>
  <si>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</si>
  <si>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</si>
  <si>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</si>
  <si>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</si>
  <si>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</si>
  <si>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</si>
  <si>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</si>
  <si>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</si>
  <si>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</si>
  <si>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</si>
  <si>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</si>
  <si>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</si>
  <si>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</si>
  <si>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</si>
  <si>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</si>
  <si>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</si>
  <si>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</si>
  <si>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</si>
  <si>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</si>
  <si>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</si>
  <si>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</si>
  <si>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</si>
  <si>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</si>
  <si>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</si>
  <si>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</si>
  <si>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</si>
  <si>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</si>
  <si>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</si>
  <si>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</si>
  <si>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</si>
  <si>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</si>
  <si>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</si>
  <si>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</si>
  <si>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</si>
  <si>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</si>
  <si>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</si>
  <si>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</si>
  <si>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</si>
  <si>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</si>
  <si>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</si>
  <si>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</si>
  <si>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</si>
  <si>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</si>
  <si>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</si>
  <si>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</si>
  <si>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</si>
  <si>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</si>
  <si>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</si>
  <si>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</si>
  <si>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</si>
  <si>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</si>
  <si>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</si>
  <si>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</si>
  <si>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</si>
  <si>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</si>
  <si>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</si>
  <si>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</si>
  <si>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</si>
  <si>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</si>
  <si>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</si>
  <si>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</si>
  <si>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</si>
  <si>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</si>
  <si>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</si>
  <si>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</si>
  <si>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</si>
  <si>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</si>
  <si>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</si>
  <si>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</si>
  <si>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</si>
  <si>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</si>
  <si>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</si>
  <si>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</si>
  <si>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</si>
  <si>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</si>
  <si>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</si>
  <si>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</si>
  <si>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</si>
  <si>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</si>
  <si>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</si>
  <si>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</si>
  <si>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</si>
  <si>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</si>
  <si>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</si>
  <si>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</si>
  <si>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</si>
  <si>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</si>
  <si>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</si>
  <si>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</si>
  <si>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</si>
  <si>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</si>
  <si>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</si>
  <si>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</si>
  <si>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</si>
  <si>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</si>
  <si>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</si>
  <si>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</si>
  <si>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</si>
  <si>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</si>
  <si>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</si>
  <si>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</si>
  <si>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</si>
  <si>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</si>
  <si>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</si>
  <si>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</si>
  <si>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</si>
  <si>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</si>
  <si>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</si>
  <si>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</si>
  <si>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</si>
  <si>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</si>
  <si>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</si>
  <si>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</si>
  <si>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</si>
  <si>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</si>
  <si>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</si>
  <si>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</si>
  <si>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</si>
  <si>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</si>
  <si>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</si>
  <si>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</si>
  <si>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</si>
  <si>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</si>
  <si>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</si>
  <si>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</si>
  <si>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</si>
  <si>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</si>
  <si>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</si>
  <si>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</si>
  <si>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</si>
  <si>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</si>
  <si>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</si>
  <si>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</si>
  <si>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</si>
  <si>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</si>
  <si>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</si>
  <si>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</si>
  <si>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</si>
  <si>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</si>
  <si>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</si>
  <si>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</si>
  <si>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</si>
  <si>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</si>
  <si>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</si>
  <si>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</si>
  <si>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</si>
  <si>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</si>
  <si>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</si>
  <si>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</si>
  <si>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</si>
  <si>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</si>
  <si>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</si>
  <si>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</si>
  <si>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</si>
  <si>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</si>
  <si>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</si>
  <si>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</si>
  <si>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</si>
  <si>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</si>
  <si>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</si>
  <si>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</si>
  <si>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</si>
  <si>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</si>
  <si>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</si>
  <si>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</si>
  <si>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</si>
  <si>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</si>
  <si>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</si>
  <si>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</si>
  <si>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</si>
  <si>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</si>
  <si>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</si>
  <si>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</si>
  <si>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</si>
  <si>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</si>
  <si>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</si>
  <si>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</si>
  <si>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</si>
  <si>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</si>
  <si>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</si>
  <si>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</si>
  <si>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</si>
  <si>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</si>
  <si>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</si>
  <si>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</si>
  <si>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</si>
  <si>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</si>
  <si>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</si>
  <si>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</si>
  <si>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</si>
  <si>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</si>
  <si>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</si>
  <si>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</si>
  <si>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</si>
  <si>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</si>
  <si>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</si>
  <si>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</si>
  <si>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</si>
  <si>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</si>
  <si>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</si>
  <si>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</si>
  <si>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</si>
  <si>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</si>
  <si>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</si>
  <si>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</si>
  <si>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</si>
  <si>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</si>
  <si>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</si>
  <si>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</si>
  <si>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</si>
  <si>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</si>
  <si>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</si>
  <si>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</si>
  <si>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</si>
  <si>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</si>
  <si>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</si>
  <si>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</si>
  <si>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</si>
  <si>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</si>
  <si>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</si>
  <si>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</si>
  <si>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</si>
  <si>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</si>
  <si>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</si>
  <si>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</si>
  <si>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</si>
  <si>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</si>
  <si>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</si>
  <si>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</si>
  <si>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</si>
  <si>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</si>
  <si>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</si>
  <si>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</si>
  <si>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</si>
  <si>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</si>
  <si>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</si>
  <si>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</si>
  <si>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</si>
  <si>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</si>
  <si>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</si>
  <si>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</si>
  <si>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</si>
  <si>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</si>
  <si>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</si>
  <si>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</si>
  <si>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</si>
  <si>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</si>
  <si>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</si>
  <si>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</si>
  <si>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</si>
  <si>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</si>
  <si>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</si>
  <si>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</si>
  <si>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</si>
  <si>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</si>
  <si>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</si>
  <si>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</si>
  <si>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</si>
  <si>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</si>
  <si>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</si>
  <si>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</si>
  <si>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</si>
  <si>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</si>
  <si>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</si>
  <si>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</si>
  <si>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</si>
  <si>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</si>
  <si>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</si>
  <si>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</si>
  <si>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</si>
  <si>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</si>
  <si>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</si>
  <si>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</si>
  <si>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</si>
  <si>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</si>
  <si>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</si>
  <si>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</si>
  <si>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</si>
  <si>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</si>
  <si>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</si>
  <si>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</si>
  <si>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</si>
  <si>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</si>
  <si>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</si>
  <si>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</si>
  <si>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</si>
  <si>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</si>
  <si>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</si>
  <si>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</si>
  <si>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</si>
  <si>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</si>
  <si>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</si>
  <si>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</si>
  <si>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</si>
  <si>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</si>
  <si>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</si>
  <si>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</si>
  <si>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</si>
  <si>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</si>
  <si>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</si>
  <si>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</si>
  <si>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</si>
  <si>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</si>
  <si>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</si>
  <si>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</si>
  <si>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</si>
  <si>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</si>
  <si>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</si>
  <si>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</si>
  <si>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</si>
  <si>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</si>
  <si>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</si>
  <si>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</si>
  <si>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</si>
  <si>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</si>
  <si>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</si>
  <si>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</si>
  <si>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</si>
  <si>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</si>
  <si>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</si>
  <si>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</si>
  <si>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</si>
  <si>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</si>
  <si>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</si>
  <si>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</si>
  <si>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</si>
  <si>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</si>
  <si>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</si>
  <si>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</si>
  <si>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</si>
  <si>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</si>
  <si>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</si>
  <si>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</si>
  <si>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</si>
  <si>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</si>
  <si>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</si>
  <si>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</si>
  <si>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</si>
  <si>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</si>
  <si>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</si>
  <si>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</si>
  <si>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</si>
  <si>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</si>
  <si>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</si>
  <si>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</si>
  <si>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</si>
  <si>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</si>
  <si>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</si>
  <si>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</si>
  <si>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</si>
  <si>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</si>
  <si>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</si>
  <si>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</si>
  <si>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</si>
  <si>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</si>
  <si>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</si>
  <si>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</si>
  <si>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</si>
  <si>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</si>
  <si>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</si>
  <si>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</si>
  <si>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</si>
  <si>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</si>
  <si>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</si>
  <si>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</si>
  <si>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</si>
  <si>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</si>
  <si>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</si>
  <si>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</si>
  <si>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</si>
  <si>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</si>
  <si>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</si>
  <si>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</si>
  <si>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</si>
  <si>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</si>
  <si>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</si>
  <si>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</si>
  <si>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</si>
  <si>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</si>
  <si>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</si>
  <si>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</si>
  <si>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</si>
  <si>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</si>
  <si>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</si>
  <si>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</si>
  <si>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</si>
  <si>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</si>
  <si>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</si>
  <si>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</si>
  <si>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</si>
  <si>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</si>
  <si>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</si>
  <si>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</si>
  <si>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</si>
  <si>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</si>
  <si>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</si>
  <si>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</si>
  <si>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</si>
  <si>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</si>
  <si>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</si>
  <si>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</si>
  <si>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</si>
  <si>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</si>
  <si>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</si>
  <si>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</si>
  <si>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</si>
  <si>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</si>
  <si>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</si>
  <si>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</si>
  <si>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</si>
  <si>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</si>
  <si>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</si>
  <si>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</si>
  <si>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</si>
  <si>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</si>
  <si>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</si>
  <si>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</si>
  <si>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</si>
  <si>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</si>
  <si>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</si>
  <si>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</si>
  <si>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</si>
  <si>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</si>
  <si>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</si>
  <si>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</si>
  <si>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</si>
  <si>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</si>
  <si>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</si>
  <si>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</si>
  <si>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</si>
  <si>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</si>
  <si>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</si>
  <si>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</si>
  <si>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</si>
  <si>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</si>
  <si>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</si>
  <si>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</si>
  <si>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</si>
  <si>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</si>
  <si>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</si>
  <si>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</si>
  <si>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</si>
  <si>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</si>
  <si>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</si>
  <si>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</si>
  <si>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</si>
  <si>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</si>
  <si>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</si>
  <si>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</si>
  <si>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</si>
  <si>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</si>
  <si>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</si>
  <si>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</si>
  <si>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</si>
  <si>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</si>
  <si>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</si>
  <si>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</si>
  <si>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</si>
  <si>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</si>
  <si>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</si>
  <si>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</si>
  <si>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</si>
  <si>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</si>
  <si>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</si>
  <si>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</si>
  <si>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</si>
  <si>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</si>
  <si>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</si>
  <si>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</si>
  <si>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</si>
  <si>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</si>
  <si>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</si>
  <si>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</si>
  <si>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</si>
  <si>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</si>
  <si>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</si>
  <si>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</si>
  <si>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</si>
  <si>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</si>
  <si>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</si>
  <si>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</si>
  <si>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</si>
  <si>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</si>
  <si>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</si>
  <si>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</si>
  <si>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</si>
  <si>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</si>
  <si>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</si>
  <si>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</si>
  <si>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</si>
  <si>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</si>
  <si>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</si>
  <si>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</si>
  <si>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</si>
  <si>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</si>
  <si>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</si>
  <si>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</si>
  <si>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</si>
  <si>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</si>
  <si>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</si>
  <si>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</si>
  <si>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</si>
  <si>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</si>
  <si>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</si>
  <si>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</si>
  <si>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</si>
  <si>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</si>
  <si>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</si>
  <si>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</si>
  <si>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</si>
  <si>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</si>
  <si>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</si>
  <si>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</si>
  <si>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</si>
  <si>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</si>
  <si>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</si>
  <si>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</si>
  <si>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</si>
  <si>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</si>
  <si>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</si>
  <si>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</si>
  <si>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</si>
  <si>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</si>
  <si>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</si>
  <si>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</si>
  <si>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</si>
  <si>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</si>
  <si>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</si>
  <si>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</si>
  <si>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</si>
  <si>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</si>
  <si>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</si>
  <si>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</si>
  <si>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</si>
  <si>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</si>
  <si>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</si>
  <si>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</si>
  <si>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</si>
  <si>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</si>
  <si>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</si>
  <si>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</si>
  <si>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</si>
  <si>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</si>
  <si>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</si>
  <si>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</si>
  <si>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</si>
  <si>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</si>
  <si>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</si>
  <si>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</si>
  <si>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</si>
  <si>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</si>
  <si>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</si>
  <si>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</si>
  <si>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</si>
  <si>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</si>
  <si>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</si>
  <si>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</si>
  <si>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</si>
  <si>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</si>
  <si>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</si>
  <si>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</si>
  <si>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</si>
  <si>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</si>
  <si>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</si>
  <si>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</si>
  <si>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</si>
  <si>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</si>
  <si>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</si>
  <si>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</si>
  <si>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</si>
  <si>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</si>
  <si>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</si>
  <si>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</si>
  <si>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</si>
  <si>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</si>
  <si>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</si>
  <si>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</si>
  <si>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</si>
  <si>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</si>
  <si>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</si>
  <si>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</si>
  <si>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</si>
  <si>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</si>
  <si>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</si>
  <si>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</si>
  <si>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</si>
  <si>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</si>
  <si>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</si>
  <si>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</si>
  <si>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</si>
  <si>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</si>
  <si>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</si>
  <si>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</si>
  <si>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</si>
  <si>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</si>
  <si>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</si>
  <si>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</si>
  <si>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</si>
  <si>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</si>
  <si>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</si>
  <si>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</si>
  <si>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</si>
  <si>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</si>
  <si>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</si>
  <si>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</si>
  <si>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</si>
  <si>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</si>
  <si>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</si>
  <si>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</si>
  <si>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</si>
  <si>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</si>
  <si>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</si>
  <si>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</si>
  <si>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</si>
  <si>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</si>
  <si>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</si>
  <si>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</si>
  <si>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</si>
  <si>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</si>
  <si>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</si>
  <si>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</si>
  <si>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</si>
  <si>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</si>
  <si>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</si>
  <si>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</si>
  <si>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</si>
  <si>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</si>
  <si>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</si>
  <si>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</si>
  <si>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</si>
  <si>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</si>
  <si>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</si>
  <si>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</si>
  <si>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</si>
  <si>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</si>
  <si>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</si>
  <si>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</si>
  <si>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</si>
  <si>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</si>
  <si>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</si>
  <si>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</si>
  <si>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</si>
  <si>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</si>
  <si>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</si>
  <si>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</si>
  <si>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</si>
  <si>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</si>
  <si>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</si>
  <si>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</si>
  <si>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</si>
  <si>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</si>
  <si>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</si>
  <si>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</si>
  <si>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</si>
  <si>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</si>
  <si>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</si>
  <si>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</si>
  <si>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</si>
  <si>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</si>
  <si>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</si>
  <si>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</si>
  <si>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</si>
  <si>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</si>
  <si>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</si>
  <si>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</si>
  <si>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</si>
  <si>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</si>
  <si>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</si>
  <si>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</si>
  <si>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</si>
  <si>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</si>
  <si>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</si>
  <si>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</si>
  <si>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</si>
  <si>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</si>
  <si>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</si>
  <si>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</si>
  <si>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</si>
  <si>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</si>
  <si>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</si>
  <si>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</si>
  <si>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</si>
  <si>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</si>
  <si>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</si>
  <si>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</si>
  <si>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</si>
  <si>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</si>
  <si>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</si>
  <si>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</si>
  <si>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</si>
  <si>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</si>
  <si>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</si>
  <si>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</si>
  <si>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</si>
  <si>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</si>
  <si>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</si>
  <si>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</si>
  <si>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</si>
  <si>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</si>
  <si>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</si>
  <si>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</si>
  <si>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</si>
  <si>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</si>
  <si>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</si>
  <si>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</si>
  <si>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</si>
  <si>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</si>
  <si>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</si>
  <si>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</si>
  <si>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</si>
  <si>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</si>
  <si>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</si>
  <si>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</si>
  <si>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</si>
  <si>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</si>
  <si>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</si>
  <si>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</si>
  <si>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</si>
  <si>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</si>
  <si>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</si>
  <si>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</si>
  <si>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</si>
  <si>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</si>
  <si>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</si>
  <si>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</si>
  <si>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</si>
  <si>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</si>
  <si>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</si>
  <si>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</si>
  <si>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</si>
  <si>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</si>
  <si>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</si>
  <si>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</si>
  <si>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</si>
  <si>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</si>
  <si>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</si>
  <si>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</si>
  <si>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</si>
  <si>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</si>
  <si>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</si>
  <si>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</si>
  <si>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</si>
  <si>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</si>
  <si>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</si>
  <si>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</si>
  <si>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</si>
  <si>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</si>
  <si>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</si>
  <si>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</si>
  <si>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</si>
  <si>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</si>
  <si>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</si>
  <si>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</si>
  <si>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</si>
  <si>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</si>
  <si>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</si>
  <si>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</si>
  <si>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</si>
  <si>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</si>
  <si>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</si>
  <si>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</si>
  <si>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</si>
  <si>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</si>
  <si>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</si>
  <si>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</si>
  <si>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</si>
  <si>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</si>
  <si>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</si>
  <si>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</si>
  <si>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</si>
  <si>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</si>
  <si>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</si>
  <si>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</si>
  <si>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</si>
  <si>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</si>
  <si>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</si>
  <si>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</si>
  <si>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</si>
  <si>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</si>
  <si>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</si>
  <si>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</si>
  <si>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</si>
  <si>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</si>
  <si>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</si>
  <si>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</si>
  <si>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</si>
  <si>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</si>
  <si>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</si>
  <si>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</si>
  <si>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</si>
  <si>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</si>
  <si>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</si>
  <si>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</si>
  <si>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</si>
  <si>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</si>
  <si>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</si>
  <si>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</si>
  <si>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</si>
  <si>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</si>
  <si>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</si>
  <si>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</si>
  <si>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</si>
  <si>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</si>
  <si>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</si>
  <si>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</si>
  <si>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</si>
  <si>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</si>
  <si>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</si>
  <si>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</si>
  <si>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</si>
  <si>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</si>
  <si>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</si>
  <si>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</si>
  <si>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</si>
  <si>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</si>
  <si>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</si>
  <si>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</si>
  <si>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</si>
  <si>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</si>
  <si>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</si>
  <si>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</si>
  <si>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</si>
  <si>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</si>
  <si>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</si>
  <si>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</si>
  <si>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</si>
  <si>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</si>
  <si>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</si>
  <si>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</si>
  <si>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</si>
  <si>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</si>
  <si>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</si>
  <si>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</si>
  <si>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</si>
  <si>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</si>
  <si>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</si>
  <si>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</si>
  <si>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</si>
  <si>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</si>
  <si>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</si>
  <si>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</si>
  <si>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</si>
  <si>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</si>
  <si>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</si>
  <si>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</si>
  <si>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</si>
  <si>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</si>
  <si>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</si>
  <si>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</si>
  <si>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</si>
  <si>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</si>
  <si>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</si>
  <si>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</si>
  <si>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</si>
  <si>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</si>
  <si>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</si>
  <si>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</si>
  <si>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</si>
  <si>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</si>
  <si>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</si>
  <si>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</si>
  <si>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</si>
  <si>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</si>
  <si>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</si>
  <si>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</si>
  <si>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</si>
  <si>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</si>
  <si>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</si>
  <si>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</si>
  <si>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</si>
  <si>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</si>
  <si>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</si>
  <si>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</si>
  <si>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</si>
  <si>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</si>
  <si>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</si>
  <si>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</si>
  <si>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</si>
  <si>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</si>
  <si>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</si>
  <si>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</si>
  <si>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</si>
  <si>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</si>
  <si>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</si>
  <si>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</si>
  <si>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</si>
  <si>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</si>
  <si>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</si>
  <si>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</si>
  <si>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</si>
  <si>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</si>
  <si>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</si>
  <si>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</si>
  <si>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</si>
  <si>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</si>
  <si>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</si>
  <si>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</si>
  <si>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</si>
  <si>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</si>
  <si>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</si>
  <si>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</si>
  <si>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</si>
  <si>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</si>
  <si>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</si>
  <si>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</si>
  <si>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</si>
  <si>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</si>
  <si>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</si>
  <si>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</si>
  <si>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</si>
  <si>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</si>
  <si>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</si>
  <si>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</si>
  <si>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</si>
  <si>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</si>
  <si>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</si>
  <si>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</si>
  <si>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</si>
  <si>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</si>
  <si>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</si>
  <si>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</si>
  <si>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</si>
  <si>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</si>
  <si>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</si>
  <si>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</si>
  <si>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</si>
  <si>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</si>
  <si>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</si>
  <si>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</si>
  <si>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</si>
  <si>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</si>
  <si>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</si>
  <si>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</si>
  <si>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</si>
  <si>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</si>
  <si>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</si>
  <si>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</si>
  <si>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</si>
  <si>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</si>
  <si>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</si>
  <si>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</si>
  <si>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</si>
  <si>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</si>
  <si>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</si>
  <si>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</si>
  <si>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</si>
  <si>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</si>
  <si>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</si>
  <si>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</si>
  <si>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</si>
  <si>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</si>
  <si>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</si>
  <si>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</si>
  <si>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</si>
  <si>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</si>
  <si>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</si>
  <si>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</si>
  <si>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</si>
  <si>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</si>
  <si>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</si>
  <si>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</si>
  <si>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</si>
  <si>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</si>
  <si>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</si>
  <si>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</si>
  <si>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</si>
  <si>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</si>
  <si>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</si>
  <si>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</si>
  <si>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</si>
  <si>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</si>
  <si>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</si>
  <si>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</si>
  <si>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</si>
  <si>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</si>
  <si>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</si>
  <si>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</si>
  <si>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</si>
  <si>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</si>
  <si>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</si>
  <si>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</si>
  <si>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</si>
  <si>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</si>
  <si>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</si>
  <si>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</si>
  <si>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</si>
  <si>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</si>
  <si>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</si>
  <si>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</si>
  <si>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</si>
  <si>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</si>
  <si>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</si>
  <si>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</si>
  <si>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</si>
  <si>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</si>
  <si>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</si>
  <si>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</si>
  <si>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</si>
  <si>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</si>
  <si>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</si>
  <si>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</si>
  <si>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</si>
  <si>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</si>
  <si>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</si>
  <si>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</si>
  <si>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</si>
  <si>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</si>
  <si>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</si>
  <si>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</si>
  <si>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</si>
  <si>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</si>
  <si>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</si>
  <si>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</si>
  <si>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</si>
  <si>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</si>
  <si>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</si>
  <si>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</si>
  <si>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</si>
  <si>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</si>
  <si>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</si>
  <si>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</si>
  <si>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</si>
  <si>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</si>
  <si>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</si>
  <si>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</si>
  <si>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</si>
  <si>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</si>
  <si>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</si>
  <si>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</si>
  <si>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</si>
  <si>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</si>
  <si>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</si>
  <si>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</si>
  <si>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</si>
  <si>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</si>
  <si>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</si>
  <si>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</si>
  <si>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</si>
  <si>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</si>
  <si>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</si>
  <si>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</si>
  <si>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</si>
  <si>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</si>
  <si>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</si>
  <si>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</si>
  <si>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</si>
  <si>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</si>
  <si>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</si>
  <si>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</si>
  <si>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</si>
  <si>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</si>
  <si>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</si>
  <si>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</si>
  <si>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</si>
  <si>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</si>
  <si>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</si>
  <si>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</si>
  <si>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</si>
  <si>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</si>
  <si>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</si>
  <si>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</si>
  <si>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</si>
  <si>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</si>
  <si>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</si>
  <si>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</si>
  <si>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</si>
  <si>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</si>
  <si>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</si>
  <si>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</si>
  <si>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</si>
  <si>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</si>
  <si>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</si>
  <si>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</si>
  <si>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</si>
  <si>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</si>
  <si>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</si>
  <si>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</si>
  <si>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</si>
  <si>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</si>
  <si>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</si>
  <si>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</si>
  <si>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</si>
  <si>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</si>
  <si>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</si>
  <si>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</si>
  <si>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</si>
  <si>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</si>
  <si>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</si>
  <si>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</si>
  <si>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</si>
  <si>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</si>
  <si>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</si>
  <si>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</si>
  <si>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</si>
  <si>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</si>
  <si>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</si>
  <si>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</si>
  <si>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</si>
  <si>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</si>
  <si>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</si>
  <si>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</si>
  <si>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</si>
  <si>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</si>
  <si>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</si>
  <si>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</si>
  <si>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</si>
  <si>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</si>
  <si>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</si>
  <si>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</si>
  <si>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</si>
  <si>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</si>
  <si>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</si>
  <si>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</si>
  <si>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</si>
  <si>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</si>
  <si>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</si>
  <si>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</si>
  <si>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</si>
  <si>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</si>
  <si>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</si>
  <si>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</si>
  <si>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</si>
  <si>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</si>
  <si>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</si>
  <si>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</si>
  <si>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</si>
  <si>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</si>
  <si>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</si>
  <si>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</si>
  <si>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</si>
  <si>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</si>
  <si>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</si>
  <si>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</si>
  <si>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</si>
  <si>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</si>
  <si>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</si>
  <si>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</si>
  <si>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</si>
  <si>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</si>
  <si>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</si>
  <si>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</si>
  <si>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</si>
  <si>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</si>
  <si>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</si>
  <si>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</si>
  <si>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</si>
  <si>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</si>
  <si>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</si>
  <si>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</si>
  <si>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</si>
  <si>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</si>
  <si>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</si>
  <si>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</si>
  <si>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</si>
  <si>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</si>
  <si>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</si>
  <si>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</si>
  <si>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</si>
  <si>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</si>
  <si>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</si>
  <si>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</si>
  <si>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</si>
  <si>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</si>
  <si>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</si>
  <si>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</si>
  <si>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</si>
  <si>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</si>
  <si>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</si>
  <si>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</si>
  <si>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</si>
  <si>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</si>
  <si>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</si>
  <si>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</si>
  <si>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</si>
  <si>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</si>
  <si>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</si>
  <si>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</si>
  <si>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</si>
  <si>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</si>
  <si>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</si>
  <si>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</si>
  <si>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</si>
  <si>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</si>
  <si>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</si>
  <si>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</si>
  <si>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</si>
  <si>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</si>
  <si>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</si>
  <si>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</si>
  <si>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</si>
  <si>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</si>
  <si>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</si>
  <si>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</si>
  <si>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</si>
  <si>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</si>
  <si>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</si>
  <si>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</si>
  <si>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</si>
  <si>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</si>
  <si>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</si>
  <si>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</si>
  <si>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</si>
  <si>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</si>
  <si>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</si>
  <si>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</si>
  <si>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</si>
  <si>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</si>
  <si>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</si>
  <si>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</si>
  <si>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</si>
  <si>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</si>
  <si>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</si>
  <si>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</si>
  <si>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</si>
  <si>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</si>
  <si>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</si>
  <si>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</si>
  <si>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</si>
  <si>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</si>
  <si>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</si>
  <si>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</si>
  <si>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</si>
  <si>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</si>
  <si>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</si>
  <si>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</si>
  <si>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</si>
  <si>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</si>
  <si>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</si>
  <si>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</si>
  <si>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</si>
  <si>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</si>
  <si>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</si>
  <si>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</si>
  <si>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</si>
  <si>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</si>
  <si>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</si>
  <si>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</si>
  <si>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</si>
  <si>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</si>
  <si>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</si>
  <si>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</si>
  <si>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</si>
  <si>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</si>
  <si>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</si>
  <si>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</si>
  <si>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</si>
  <si>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</si>
  <si>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</si>
  <si>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</si>
  <si>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</si>
  <si>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</si>
  <si>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</si>
  <si>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</si>
  <si>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</si>
  <si>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</si>
  <si>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</si>
  <si>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</si>
  <si>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</si>
  <si>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</si>
  <si>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</si>
  <si>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</si>
  <si>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</si>
  <si>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</si>
  <si>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</si>
  <si>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</si>
  <si>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</si>
  <si>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</si>
  <si>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</si>
  <si>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</si>
  <si>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</si>
  <si>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</si>
  <si>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</si>
  <si>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</si>
  <si>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</si>
  <si>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</si>
  <si>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</si>
  <si>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</si>
  <si>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</si>
  <si>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</si>
  <si>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</si>
  <si>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</si>
  <si>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</si>
  <si>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</si>
  <si>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</si>
  <si>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</si>
  <si>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</si>
  <si>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</si>
  <si>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</si>
  <si>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</si>
  <si>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</si>
  <si>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</si>
  <si>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</si>
  <si>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</si>
  <si>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</si>
  <si>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</si>
  <si>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</si>
  <si>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</si>
  <si>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</si>
  <si>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</si>
  <si>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</si>
  <si>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</si>
  <si>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</si>
  <si>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</si>
  <si>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</si>
  <si>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</si>
  <si>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</si>
  <si>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</si>
  <si>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</si>
  <si>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</si>
  <si>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</si>
  <si>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</si>
  <si>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</si>
  <si>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</si>
  <si>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</si>
  <si>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</si>
  <si>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</si>
  <si>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</si>
  <si>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</si>
  <si>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</si>
  <si>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</si>
  <si>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</si>
  <si>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</si>
  <si>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</si>
  <si>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</si>
  <si>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</si>
  <si>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</si>
  <si>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</si>
  <si>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</si>
  <si>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</si>
  <si>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</si>
  <si>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</si>
  <si>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</si>
  <si>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</si>
  <si>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</si>
  <si>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</si>
  <si>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</si>
  <si>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</si>
  <si>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</si>
  <si>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</si>
  <si>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</si>
  <si>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</si>
  <si>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</si>
  <si>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</si>
  <si>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</si>
  <si>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</si>
  <si>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</si>
  <si>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</si>
  <si>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</si>
  <si>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</si>
  <si>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</si>
  <si>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</si>
  <si>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</si>
  <si>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</si>
  <si>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</si>
  <si>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</si>
  <si>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</si>
  <si>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</si>
  <si>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</si>
  <si>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</si>
  <si>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</si>
  <si>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</si>
  <si>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</si>
  <si>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</si>
  <si>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</si>
  <si>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</si>
  <si>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</si>
  <si>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</si>
  <si>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</si>
  <si>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</si>
  <si>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</si>
  <si>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</si>
  <si>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</si>
  <si>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</si>
  <si>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</si>
  <si>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</si>
  <si>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</si>
  <si>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</si>
  <si>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</si>
  <si>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</si>
  <si>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</si>
  <si>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</si>
  <si>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</si>
  <si>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</si>
  <si>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</si>
  <si>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</si>
  <si>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</si>
  <si>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</si>
  <si>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</si>
  <si>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</si>
  <si>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</si>
  <si>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</si>
  <si>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</si>
  <si>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</si>
  <si>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</si>
  <si>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</si>
  <si>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</si>
  <si>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</si>
  <si>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</si>
  <si>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</si>
  <si>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</si>
  <si>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</si>
  <si>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</si>
  <si>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</si>
  <si>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</si>
  <si>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</si>
  <si>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</si>
  <si>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</si>
  <si>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</si>
  <si>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</si>
  <si>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</si>
  <si>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</si>
  <si>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</si>
  <si>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</si>
  <si>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</si>
  <si>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</si>
  <si>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</si>
  <si>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</si>
  <si>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</si>
  <si>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</si>
  <si>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</si>
  <si>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</si>
  <si>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</si>
  <si>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</si>
  <si>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</si>
  <si>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</si>
  <si>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</si>
  <si>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</si>
  <si>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</si>
  <si>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</si>
  <si>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</si>
  <si>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</si>
  <si>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</si>
  <si>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</si>
  <si>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</si>
  <si>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</si>
  <si>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</si>
  <si>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</si>
  <si>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</si>
  <si>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</si>
  <si>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</si>
  <si>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</si>
  <si>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</si>
  <si>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</si>
  <si>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</si>
  <si>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</si>
  <si>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</si>
  <si>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</si>
  <si>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</si>
  <si>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</si>
  <si>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</si>
  <si>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</si>
  <si>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</si>
  <si>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</si>
  <si>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</si>
  <si>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</si>
  <si>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</si>
  <si>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</si>
  <si>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</si>
  <si>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</si>
  <si>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</si>
  <si>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</si>
  <si>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</si>
  <si>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</si>
  <si>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</si>
  <si>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</si>
  <si>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</si>
  <si>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</si>
  <si>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</si>
  <si>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</si>
  <si>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</si>
  <si>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</si>
  <si>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</si>
  <si>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</si>
  <si>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</si>
  <si>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</si>
  <si>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</si>
  <si>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</si>
  <si>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</si>
  <si>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</si>
  <si>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</si>
  <si>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</si>
  <si>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</si>
  <si>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</si>
  <si>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</si>
  <si>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</si>
  <si>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</si>
  <si>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</si>
  <si>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</si>
  <si>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</si>
  <si>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</si>
  <si>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</si>
  <si>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</si>
  <si>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</si>
  <si>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</si>
  <si>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</si>
  <si>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</si>
  <si>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</si>
  <si>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</si>
  <si>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</si>
  <si>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</si>
  <si>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</si>
  <si>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</si>
  <si>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</si>
  <si>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</si>
  <si>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</si>
  <si>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</si>
  <si>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</si>
  <si>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</si>
  <si>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</si>
  <si>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</si>
  <si>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</si>
  <si>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</si>
  <si>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</si>
  <si>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</si>
  <si>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</si>
  <si>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</si>
  <si>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</si>
  <si>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</si>
  <si>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</si>
  <si>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</si>
  <si>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</si>
  <si>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</si>
  <si>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</si>
  <si>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</si>
  <si>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</si>
  <si>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</si>
  <si>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</si>
  <si>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</si>
  <si>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</si>
  <si>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</si>
  <si>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</si>
  <si>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</si>
  <si>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</si>
  <si>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</si>
  <si>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</si>
  <si>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</si>
  <si>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</si>
  <si>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</si>
  <si>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</si>
  <si>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</si>
  <si>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</si>
  <si>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</si>
  <si>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</si>
  <si>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</si>
  <si>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</si>
  <si>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</si>
  <si>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</si>
  <si>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</si>
  <si>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</si>
  <si>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</si>
  <si>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</si>
  <si>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</si>
  <si>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</si>
  <si>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</si>
  <si>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</si>
  <si>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</si>
  <si>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</si>
  <si>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</si>
  <si>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</si>
  <si>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</si>
  <si>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</si>
  <si>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</si>
  <si>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</si>
  <si>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</si>
  <si>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</si>
  <si>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</si>
  <si>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</si>
  <si>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</si>
  <si>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</si>
  <si>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</si>
  <si>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</si>
  <si>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</si>
  <si>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</si>
  <si>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</si>
  <si>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</si>
  <si>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</si>
  <si>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</si>
  <si>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</si>
  <si>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</si>
  <si>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</si>
  <si>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</si>
  <si>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</si>
  <si>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</si>
  <si>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</si>
  <si>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</si>
  <si>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</si>
  <si>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</si>
  <si>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</si>
  <si>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</si>
  <si>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</si>
  <si>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</si>
  <si>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</si>
  <si>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</si>
  <si>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</si>
  <si>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</si>
  <si>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</si>
  <si>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</si>
  <si>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</si>
  <si>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</si>
  <si>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</si>
  <si>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</si>
  <si>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</si>
  <si>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</si>
  <si>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</si>
  <si>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</si>
  <si>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</si>
  <si>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</si>
  <si>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</si>
  <si>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</si>
  <si>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</si>
  <si>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</si>
  <si>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</si>
  <si>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</si>
  <si>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</si>
  <si>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</si>
  <si>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</si>
  <si>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</si>
  <si>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</si>
  <si>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</si>
  <si>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</si>
  <si>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</si>
  <si>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</si>
  <si>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</si>
  <si>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</si>
  <si>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</si>
  <si>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</si>
  <si>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</si>
  <si>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</si>
  <si>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</si>
  <si>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</si>
  <si>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</si>
  <si>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</si>
  <si>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</si>
  <si>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</si>
  <si>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</si>
  <si>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</si>
  <si>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</si>
  <si>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</si>
  <si>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</si>
  <si>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</si>
  <si>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</si>
  <si>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</si>
  <si>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</si>
  <si>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</si>
  <si>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</si>
  <si>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</si>
  <si>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</si>
  <si>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</si>
  <si>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</si>
  <si>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</si>
  <si>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</si>
  <si>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</si>
  <si>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</si>
  <si>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</si>
  <si>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</si>
  <si>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</si>
  <si>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</si>
  <si>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</si>
  <si>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</si>
  <si>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</si>
  <si>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</si>
  <si>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</si>
  <si>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</si>
  <si>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</si>
  <si>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</si>
  <si>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</si>
  <si>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</si>
  <si>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</si>
  <si>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</si>
  <si>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</si>
  <si>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</si>
  <si>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</si>
  <si>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</si>
  <si>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</si>
  <si>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</si>
  <si>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</si>
  <si>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</si>
  <si>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</si>
  <si>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</si>
  <si>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</si>
  <si>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</si>
  <si>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</si>
  <si>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</si>
  <si>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</si>
  <si>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</si>
  <si>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</si>
  <si>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</si>
  <si>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</si>
  <si>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</si>
  <si>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</si>
  <si>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</si>
  <si>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</si>
  <si>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</si>
  <si>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</si>
  <si>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</si>
  <si>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</si>
  <si>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</si>
  <si>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</si>
  <si>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</si>
  <si>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</si>
  <si>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</si>
  <si>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</si>
  <si>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</si>
  <si>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</si>
  <si>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</si>
  <si>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</si>
  <si>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</si>
  <si>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</si>
  <si>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</si>
  <si>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</si>
  <si>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</si>
  <si>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</si>
  <si>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</si>
  <si>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</si>
  <si>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</si>
  <si>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</si>
  <si>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</si>
  <si>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</si>
  <si>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</si>
  <si>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</si>
  <si>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</si>
  <si>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</si>
  <si>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</si>
  <si>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</si>
  <si>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</si>
  <si>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</si>
  <si>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</si>
  <si>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</si>
  <si>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</si>
  <si>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</si>
  <si>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</si>
  <si>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</si>
  <si>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</si>
  <si>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</si>
  <si>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</si>
  <si>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</si>
  <si>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</si>
  <si>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</si>
  <si>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</si>
  <si>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</si>
  <si>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</si>
  <si>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</si>
  <si>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</si>
  <si>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</si>
  <si>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</si>
  <si>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</si>
  <si>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</si>
  <si>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</si>
  <si>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</si>
  <si>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</si>
  <si>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</si>
  <si>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</si>
  <si>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</si>
  <si>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</si>
  <si>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</si>
  <si>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</si>
  <si>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</si>
  <si>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</si>
  <si>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</si>
  <si>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</si>
  <si>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</si>
  <si>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</si>
  <si>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</si>
  <si>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</si>
  <si>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</si>
  <si>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</si>
  <si>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</si>
  <si>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</si>
  <si>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</si>
  <si>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</si>
  <si>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</si>
  <si>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</si>
  <si>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</si>
  <si>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</si>
  <si>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</si>
  <si>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</si>
  <si>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</si>
  <si>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</si>
  <si>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</si>
  <si>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</si>
  <si>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</si>
  <si>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</si>
  <si>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</si>
  <si>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</si>
  <si>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</si>
  <si>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</si>
  <si>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</si>
  <si>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</si>
  <si>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</si>
  <si>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</si>
  <si>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</si>
  <si>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</si>
  <si>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</si>
  <si>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</si>
  <si>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</si>
  <si>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</si>
  <si>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</si>
  <si>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</si>
  <si>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</si>
  <si>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</si>
  <si>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</si>
  <si>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</si>
  <si>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</si>
  <si>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</si>
  <si>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</si>
  <si>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</si>
  <si>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</si>
  <si>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</si>
  <si>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</si>
  <si>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</si>
  <si>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</si>
  <si>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</si>
  <si>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</si>
  <si>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</si>
  <si>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</si>
  <si>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</si>
  <si>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</si>
  <si>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</si>
  <si>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</si>
  <si>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</si>
  <si>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</si>
  <si>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</si>
  <si>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</si>
  <si>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</si>
  <si>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</si>
  <si>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</si>
  <si>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</si>
  <si>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</si>
  <si>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</si>
  <si>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</si>
  <si>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</si>
  <si>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</si>
  <si>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</si>
  <si>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</si>
  <si>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</si>
  <si>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</si>
  <si>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</si>
  <si>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</si>
  <si>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</si>
  <si>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</si>
  <si>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</si>
  <si>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</si>
  <si>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</si>
  <si>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</si>
  <si>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</si>
  <si>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</si>
  <si>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</si>
  <si>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</si>
  <si>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</si>
  <si>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</si>
  <si>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</si>
  <si>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</si>
  <si>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</si>
  <si>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</si>
  <si>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</si>
  <si>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</si>
  <si>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</si>
  <si>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</si>
  <si>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</si>
  <si>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</si>
  <si>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</si>
  <si>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</si>
  <si>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</si>
  <si>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</si>
  <si>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</si>
  <si>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</si>
  <si>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</si>
  <si>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</si>
  <si>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</si>
  <si>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</si>
  <si>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</si>
  <si>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</si>
  <si>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</si>
  <si>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</si>
  <si>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</si>
  <si>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</si>
  <si>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</si>
  <si>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</si>
  <si>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</si>
  <si>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</si>
  <si>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</si>
  <si>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</si>
  <si>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</si>
  <si>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</si>
  <si>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</si>
  <si>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</si>
  <si>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</si>
  <si>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</si>
  <si>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</si>
  <si>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</si>
  <si>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</si>
  <si>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</si>
  <si>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</si>
  <si>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</si>
  <si>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</si>
  <si>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</si>
  <si>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</si>
  <si>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</si>
  <si>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</si>
  <si>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</si>
  <si>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</si>
  <si>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</si>
  <si>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</si>
  <si>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</si>
  <si>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</si>
  <si>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</si>
  <si>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</si>
  <si>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</si>
  <si>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</si>
  <si>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</si>
  <si>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</si>
  <si>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</si>
  <si>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</si>
  <si>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</si>
  <si>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</si>
  <si>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</si>
  <si>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</si>
  <si>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</si>
  <si>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</si>
  <si>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</si>
  <si>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</si>
  <si>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</si>
  <si>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</si>
  <si>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</si>
  <si>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</si>
  <si>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</si>
  <si>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</si>
  <si>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</si>
  <si>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</si>
  <si>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</si>
  <si>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</si>
  <si>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</si>
  <si>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</si>
  <si>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</si>
  <si>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</si>
  <si>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</si>
  <si>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</si>
  <si>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</si>
  <si>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</si>
  <si>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</si>
  <si>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</si>
  <si>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</si>
  <si>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</si>
  <si>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</si>
  <si>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</si>
  <si>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</si>
  <si>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</si>
  <si>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</si>
  <si>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</si>
  <si>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</si>
  <si>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</si>
  <si>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</si>
  <si>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</si>
  <si>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</si>
  <si>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</si>
  <si>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</si>
  <si>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</si>
  <si>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</si>
  <si>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</si>
  <si>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</si>
  <si>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</si>
  <si>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</si>
  <si>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</si>
  <si>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</si>
  <si>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</si>
  <si>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</si>
  <si>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</si>
  <si>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</si>
  <si>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</si>
  <si>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</si>
  <si>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</si>
  <si>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</si>
  <si>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</si>
  <si>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</si>
  <si>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</si>
  <si>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</si>
  <si>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</si>
  <si>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</si>
  <si>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</si>
  <si>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</si>
  <si>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</si>
  <si>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</si>
  <si>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</si>
  <si>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</si>
  <si>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</si>
  <si>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</si>
  <si>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</si>
  <si>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</si>
  <si>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</si>
  <si>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</si>
  <si>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</si>
  <si>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</si>
  <si>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</si>
  <si>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</si>
  <si>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</si>
  <si>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</si>
  <si>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</si>
  <si>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</si>
  <si>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</si>
  <si>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</si>
  <si>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</si>
  <si>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</si>
  <si>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</si>
  <si>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</si>
  <si>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</si>
  <si>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</si>
  <si>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</si>
  <si>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</si>
  <si>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</si>
  <si>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</si>
  <si>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</si>
  <si>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</si>
  <si>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</si>
  <si>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</si>
  <si>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</si>
  <si>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</si>
  <si>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</si>
  <si>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</si>
  <si>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</si>
  <si>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</si>
  <si>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</si>
  <si>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</si>
  <si>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</si>
  <si>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</si>
  <si>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</si>
  <si>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</si>
  <si>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</si>
  <si>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</si>
  <si>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</si>
  <si>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</si>
  <si>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</si>
  <si>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</si>
  <si>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</si>
  <si>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</si>
  <si>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</si>
  <si>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</si>
  <si>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</si>
  <si>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</si>
  <si>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</si>
  <si>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</si>
  <si>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</si>
  <si>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</si>
  <si>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</si>
  <si>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</si>
  <si>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</si>
  <si>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</si>
  <si>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</si>
  <si>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</si>
  <si>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</si>
  <si>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</si>
  <si>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</si>
  <si>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</si>
  <si>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</si>
  <si>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</si>
  <si>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</si>
  <si>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</si>
  <si>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</si>
  <si>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</si>
  <si>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</si>
  <si>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</si>
  <si>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</si>
  <si>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</si>
  <si>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</si>
  <si>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</si>
  <si>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</si>
  <si>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</si>
  <si>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</si>
  <si>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</si>
  <si>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</si>
  <si>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</si>
  <si>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</si>
  <si>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</si>
  <si>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</si>
  <si>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</si>
  <si>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</si>
  <si>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</si>
  <si>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</si>
  <si>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</si>
  <si>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</si>
  <si>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</si>
  <si>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</si>
  <si>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</si>
  <si>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</si>
  <si>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</si>
  <si>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</si>
  <si>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</si>
  <si>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</si>
  <si>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</si>
  <si>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</si>
  <si>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</si>
  <si>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</si>
  <si>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</si>
  <si>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</si>
  <si>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</si>
  <si>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</si>
  <si>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</si>
  <si>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</si>
  <si>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</si>
  <si>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</si>
  <si>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</si>
  <si>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</si>
  <si>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</si>
  <si>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</si>
  <si>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</si>
  <si>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</si>
  <si>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</si>
  <si>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</si>
  <si>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</si>
  <si>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</si>
  <si>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</si>
  <si>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</si>
  <si>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</si>
  <si>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</si>
  <si>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</si>
  <si>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</si>
  <si>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</si>
  <si>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</si>
  <si>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</si>
  <si>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</si>
  <si>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</si>
  <si>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</si>
  <si>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</si>
  <si>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</si>
  <si>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</si>
  <si>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</si>
  <si>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</si>
  <si>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</si>
  <si>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</si>
  <si>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</si>
  <si>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</si>
  <si>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</si>
  <si>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</si>
  <si>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</si>
  <si>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</si>
  <si>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</si>
  <si>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</si>
  <si>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</si>
  <si>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</si>
  <si>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</si>
  <si>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</si>
  <si>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</si>
  <si>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</si>
  <si>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</si>
  <si>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</si>
  <si>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</si>
  <si>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</si>
  <si>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</si>
  <si>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</si>
  <si>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</si>
  <si>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</si>
  <si>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</si>
  <si>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</si>
  <si>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</si>
  <si>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</si>
  <si>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</si>
  <si>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</si>
  <si>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</si>
  <si>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</si>
  <si>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</si>
  <si>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</si>
  <si>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</si>
  <si>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</si>
  <si>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</si>
  <si>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</si>
  <si>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</si>
  <si>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</si>
  <si>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</si>
  <si>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</si>
  <si>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</si>
  <si>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</si>
  <si>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</si>
  <si>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</si>
  <si>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</si>
  <si>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</si>
  <si>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</si>
  <si>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</si>
  <si>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</si>
  <si>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</si>
  <si>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</si>
  <si>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</si>
  <si>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</si>
  <si>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</si>
  <si>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</si>
  <si>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</si>
  <si>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</si>
  <si>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</si>
  <si>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</si>
  <si>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</si>
  <si>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</si>
  <si>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</si>
  <si>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</si>
  <si>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</si>
  <si>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</si>
  <si>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</si>
  <si>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</si>
  <si>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</si>
  <si>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</si>
  <si>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</si>
  <si>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</si>
  <si>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</si>
  <si>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</si>
  <si>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</si>
  <si>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</si>
  <si>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</si>
  <si>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</si>
  <si>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</si>
  <si>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</si>
  <si>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</si>
  <si>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</si>
  <si>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</si>
  <si>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</si>
  <si>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</si>
  <si>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</si>
  <si>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</si>
  <si>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</si>
  <si>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</si>
  <si>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</si>
  <si>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</si>
  <si>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</si>
  <si>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</si>
  <si>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</si>
  <si>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</si>
  <si>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</si>
  <si>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</si>
  <si>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</si>
  <si>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</si>
  <si>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</si>
  <si>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</si>
  <si>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</si>
  <si>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</si>
  <si>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</si>
  <si>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</si>
  <si>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</si>
  <si>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</si>
  <si>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</si>
  <si>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</si>
  <si>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</si>
  <si>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</si>
  <si>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</si>
  <si>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</si>
  <si>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</si>
  <si>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</si>
  <si>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</si>
  <si>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</si>
  <si>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</si>
  <si>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</si>
  <si>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</si>
  <si>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</si>
  <si>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</si>
  <si>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</si>
  <si>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</si>
  <si>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</si>
  <si>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</si>
  <si>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</si>
  <si>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</si>
  <si>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</si>
  <si>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</si>
  <si>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</si>
  <si>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</si>
  <si>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</si>
  <si>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</si>
  <si>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</si>
  <si>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</si>
  <si>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</si>
  <si>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</si>
  <si>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</si>
  <si>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</si>
  <si>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</si>
  <si>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</si>
  <si>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</si>
  <si>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</si>
  <si>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</si>
  <si>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</si>
  <si>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</si>
  <si>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</si>
  <si>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</si>
  <si>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</si>
  <si>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</si>
  <si>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</si>
  <si>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</si>
  <si>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</si>
  <si>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</si>
  <si>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</si>
  <si>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</si>
  <si>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</si>
  <si>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</si>
  <si>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</si>
  <si>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</si>
  <si>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</si>
  <si>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</si>
  <si>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</si>
  <si>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</si>
  <si>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</si>
  <si>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</si>
  <si>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</si>
  <si>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</si>
  <si>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</si>
  <si>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</si>
  <si>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</si>
  <si>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</si>
  <si>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</si>
  <si>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</si>
  <si>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</si>
  <si>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</si>
  <si>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</si>
  <si>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</si>
  <si>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</si>
  <si>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</si>
  <si>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</si>
  <si>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</si>
  <si>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</si>
  <si>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</si>
  <si>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</si>
  <si>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</si>
  <si>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</si>
  <si>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</si>
  <si>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</si>
  <si>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</si>
  <si>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</si>
  <si>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</si>
  <si>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</si>
  <si>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</si>
  <si>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</si>
  <si>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</si>
  <si>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</si>
  <si>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</si>
  <si>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</si>
  <si>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</si>
  <si>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</si>
  <si>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</si>
  <si>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</si>
  <si>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</si>
  <si>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</si>
  <si>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</si>
  <si>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</si>
  <si>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</si>
  <si>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</si>
  <si>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</si>
  <si>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</si>
  <si>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</si>
  <si>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</si>
  <si>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</si>
  <si>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</si>
  <si>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</si>
  <si>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</si>
  <si>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</si>
  <si>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</si>
  <si>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</si>
  <si>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</si>
  <si>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</si>
  <si>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</si>
  <si>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</si>
  <si>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</si>
  <si>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</si>
  <si>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</si>
  <si>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</si>
  <si>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</si>
  <si>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</si>
  <si>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</si>
  <si>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</si>
  <si>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</si>
  <si>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</si>
  <si>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</si>
  <si>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</si>
  <si>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</si>
  <si>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</si>
  <si>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</si>
  <si>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</si>
  <si>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</si>
  <si>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</si>
  <si>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</si>
  <si>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</si>
  <si>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</si>
  <si>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</si>
  <si>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</si>
  <si>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</si>
  <si>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</si>
  <si>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</si>
  <si>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</si>
  <si>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</si>
  <si>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</si>
  <si>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</si>
  <si>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</si>
  <si>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</si>
  <si>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</si>
  <si>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</si>
  <si>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</si>
  <si>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</si>
  <si>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</si>
  <si>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</si>
  <si>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</si>
  <si>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</si>
  <si>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</si>
  <si>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</si>
  <si>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</si>
  <si>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</si>
  <si>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</si>
  <si>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</si>
  <si>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</si>
  <si>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</si>
  <si>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</si>
  <si>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</si>
  <si>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</si>
  <si>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</si>
  <si>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</si>
  <si>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</si>
  <si>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</si>
  <si>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</si>
  <si>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</si>
  <si>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</si>
  <si>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</si>
  <si>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</si>
  <si>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</si>
  <si>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</si>
  <si>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</si>
  <si>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</si>
  <si>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</si>
  <si>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</si>
  <si>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</si>
  <si>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</si>
  <si>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</si>
  <si>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</si>
  <si>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</si>
  <si>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</si>
  <si>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</si>
  <si>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</si>
  <si>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</si>
  <si>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</si>
  <si>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</si>
  <si>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</si>
  <si>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</si>
  <si>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</si>
  <si>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</si>
  <si>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</si>
  <si>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</si>
  <si>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</si>
  <si>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</si>
  <si>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</si>
  <si>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</si>
  <si>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</si>
  <si>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</si>
  <si>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</si>
  <si>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</si>
  <si>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</si>
  <si>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</si>
  <si>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</si>
  <si>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</si>
  <si>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</si>
  <si>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</si>
  <si>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</si>
  <si>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</si>
  <si>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</si>
  <si>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</si>
  <si>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</si>
  <si>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</si>
  <si>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</si>
  <si>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</si>
  <si>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</si>
  <si>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</si>
  <si>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</si>
  <si>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</si>
  <si>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</si>
  <si>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</si>
  <si>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</si>
  <si>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</si>
  <si>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</si>
  <si>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</si>
  <si>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</si>
  <si>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</si>
  <si>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</si>
  <si>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</si>
  <si>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</si>
  <si>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</si>
  <si>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</si>
  <si>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</si>
  <si>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</si>
  <si>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</si>
  <si>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</si>
  <si>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</si>
  <si>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</si>
  <si>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</si>
  <si>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</si>
  <si>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</si>
  <si>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</si>
  <si>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</si>
  <si>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</si>
  <si>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</si>
  <si>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</si>
  <si>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</si>
  <si>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</si>
  <si>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</si>
  <si>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</si>
  <si>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</si>
  <si>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</si>
  <si>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</si>
  <si>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</si>
  <si>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</si>
  <si>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</si>
  <si>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</si>
  <si>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</si>
  <si>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</si>
  <si>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</si>
  <si>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</si>
  <si>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</si>
  <si>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</si>
  <si>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</si>
  <si>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</si>
  <si>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</si>
  <si>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</si>
  <si>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</si>
  <si>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</si>
  <si>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</si>
  <si>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</si>
  <si>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</si>
  <si>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</si>
  <si>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</si>
  <si>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</si>
  <si>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</si>
  <si>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</si>
  <si>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</si>
  <si>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</si>
  <si>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</si>
  <si>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</si>
  <si>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</si>
  <si>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</si>
  <si>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</si>
  <si>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</si>
  <si>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</si>
  <si>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</si>
  <si>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</si>
  <si>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</si>
  <si>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</si>
  <si>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</si>
  <si>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</si>
  <si>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</si>
  <si>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</si>
  <si>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</si>
  <si>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</si>
  <si>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</si>
  <si>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</si>
  <si>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</si>
  <si>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</si>
  <si>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</si>
  <si>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</si>
  <si>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</si>
  <si>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</si>
  <si>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</si>
  <si>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</si>
  <si>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</si>
  <si>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</si>
  <si>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</si>
  <si>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</si>
  <si>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</si>
  <si>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</si>
  <si>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</si>
  <si>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</si>
  <si>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</si>
  <si>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</si>
  <si>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</si>
  <si>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</si>
  <si>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</si>
  <si>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</si>
  <si>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</si>
  <si>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</si>
  <si>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</si>
  <si>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</si>
  <si>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</si>
  <si>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</si>
  <si>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</si>
  <si>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</si>
  <si>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</si>
  <si>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</si>
  <si>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</si>
  <si>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</si>
  <si>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</si>
  <si>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</si>
  <si>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</si>
  <si>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</si>
  <si>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</si>
  <si>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</si>
  <si>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</si>
  <si>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</si>
  <si>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</si>
  <si>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</si>
  <si>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</si>
  <si>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</si>
  <si>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</si>
  <si>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</si>
  <si>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</si>
  <si>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</si>
  <si>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</si>
  <si>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</si>
  <si>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</si>
  <si>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</si>
  <si>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</si>
  <si>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</si>
  <si>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</si>
  <si>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</si>
  <si>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</si>
  <si>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</si>
  <si>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</si>
  <si>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</si>
  <si>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</si>
  <si>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</si>
  <si>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</si>
  <si>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</si>
  <si>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</si>
  <si>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</si>
  <si>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</si>
  <si>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</si>
  <si>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</si>
  <si>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</si>
  <si>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</si>
  <si>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</si>
  <si>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</si>
  <si>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</si>
  <si>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</si>
  <si>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</si>
  <si>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</si>
  <si>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</si>
  <si>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</si>
  <si>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</si>
  <si>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</si>
  <si>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</si>
  <si>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</si>
  <si>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</si>
  <si>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</si>
  <si>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</si>
  <si>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</si>
  <si>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</si>
  <si>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</si>
  <si>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</si>
  <si>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</si>
  <si>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</si>
  <si>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</si>
  <si>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</si>
  <si>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</si>
  <si>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</si>
  <si>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</si>
  <si>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</si>
  <si>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</si>
  <si>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</si>
  <si>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</si>
  <si>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</si>
  <si>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</si>
  <si>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</si>
  <si>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</si>
  <si>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</si>
  <si>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</si>
  <si>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</si>
  <si>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</si>
  <si>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</si>
  <si>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</si>
  <si>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</si>
  <si>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</si>
  <si>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</si>
  <si>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</si>
  <si>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</si>
  <si>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</si>
  <si>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</si>
  <si>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</si>
  <si>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</si>
  <si>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</si>
  <si>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</si>
  <si>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</si>
  <si>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</si>
  <si>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</si>
  <si>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</si>
  <si>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</si>
  <si>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</si>
  <si>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</si>
  <si>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</si>
  <si>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</si>
  <si>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</si>
  <si>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</si>
  <si>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</si>
  <si>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</si>
  <si>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</si>
  <si>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</si>
  <si>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</si>
  <si>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</si>
  <si>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</si>
  <si>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</si>
  <si>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</si>
  <si>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</si>
  <si>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</si>
  <si>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</si>
  <si>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</si>
  <si>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</si>
  <si>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</si>
  <si>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</si>
  <si>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</si>
  <si>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</si>
  <si>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</si>
  <si>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</si>
  <si>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</si>
  <si>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</si>
  <si>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</si>
  <si>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</si>
  <si>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</si>
  <si>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</si>
  <si>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</si>
  <si>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</si>
  <si>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</si>
  <si>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</si>
  <si>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</si>
  <si>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</si>
  <si>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</si>
  <si>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</si>
  <si>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</si>
  <si>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</si>
  <si>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</si>
  <si>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</si>
  <si>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</si>
  <si>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</si>
  <si>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</si>
  <si>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</si>
  <si>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</si>
  <si>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</si>
  <si>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</si>
  <si>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</si>
  <si>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</si>
  <si>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</si>
  <si>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</si>
  <si>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</si>
  <si>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</si>
  <si>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</si>
  <si>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</si>
  <si>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</si>
  <si>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</si>
  <si>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</si>
  <si>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</si>
  <si>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</si>
  <si>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</si>
  <si>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</si>
  <si>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</si>
  <si>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</si>
  <si>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</si>
  <si>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</si>
  <si>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</si>
  <si>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</si>
  <si>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</si>
  <si>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</si>
  <si>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</si>
  <si>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</si>
  <si>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</si>
  <si>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</si>
  <si>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</si>
  <si>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</si>
  <si>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</si>
  <si>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</si>
  <si>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</si>
  <si>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</si>
  <si>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</si>
  <si>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</si>
  <si>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</si>
  <si>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</si>
  <si>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</si>
  <si>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</si>
  <si>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</si>
  <si>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</si>
  <si>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</si>
  <si>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</si>
  <si>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</si>
  <si>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</si>
  <si>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</si>
  <si>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</si>
  <si>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</si>
  <si>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</si>
  <si>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</si>
  <si>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</si>
  <si>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</si>
  <si>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</si>
  <si>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</si>
  <si>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</si>
  <si>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</si>
  <si>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</si>
  <si>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</si>
  <si>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</si>
  <si>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</si>
  <si>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</si>
  <si>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</si>
  <si>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</si>
  <si>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</si>
  <si>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</si>
  <si>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</si>
  <si>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</si>
  <si>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</si>
  <si>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</si>
  <si>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</si>
  <si>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</si>
  <si>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</si>
  <si>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</si>
  <si>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</si>
  <si>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</si>
  <si>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</si>
  <si>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</si>
  <si>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</si>
  <si>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</si>
  <si>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</si>
  <si>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</si>
  <si>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</si>
  <si>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</si>
  <si>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</si>
  <si>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</si>
  <si>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</si>
  <si>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</si>
  <si>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</si>
  <si>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</si>
  <si>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</si>
  <si>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</si>
  <si>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</si>
  <si>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</si>
  <si>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</si>
  <si>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</si>
  <si>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</si>
  <si>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</si>
  <si>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</si>
  <si>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</si>
  <si>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</si>
  <si>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</si>
  <si>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</si>
  <si>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</si>
  <si>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</si>
  <si>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</si>
  <si>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</si>
  <si>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</si>
  <si>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</si>
  <si>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</si>
  <si>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</si>
  <si>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</si>
  <si>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</si>
  <si>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</si>
  <si>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</si>
  <si>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</si>
  <si>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</si>
  <si>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</si>
  <si>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</si>
  <si>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</si>
  <si>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</si>
  <si>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</si>
  <si>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</si>
  <si>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</si>
  <si>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</si>
  <si>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</si>
  <si>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</si>
  <si>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</si>
  <si>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</si>
  <si>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</si>
  <si>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</si>
  <si>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</si>
  <si>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</si>
  <si>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</si>
  <si>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</si>
  <si>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</si>
  <si>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</si>
  <si>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</si>
  <si>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</si>
  <si>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</si>
  <si>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</si>
  <si>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</si>
  <si>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</si>
  <si>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</si>
  <si>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</si>
  <si>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</si>
  <si>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</si>
  <si>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</si>
  <si>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</si>
  <si>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</si>
  <si>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</si>
  <si>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</si>
  <si>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</si>
  <si>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</si>
  <si>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</si>
  <si>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</si>
  <si>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</si>
  <si>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</si>
  <si>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</si>
  <si>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</si>
  <si>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</si>
  <si>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</si>
  <si>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</si>
  <si>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</si>
  <si>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</si>
  <si>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</si>
  <si>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</si>
  <si>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</si>
  <si>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</si>
  <si>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</si>
  <si>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</si>
  <si>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</si>
  <si>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</si>
  <si>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</si>
  <si>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</si>
  <si>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</si>
  <si>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</si>
  <si>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</si>
  <si>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</si>
  <si>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</si>
  <si>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</si>
  <si>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</si>
  <si>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</si>
  <si>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</si>
  <si>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</si>
  <si>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</si>
  <si>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</si>
  <si>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</si>
  <si>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</si>
  <si>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</si>
  <si>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</si>
  <si>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</si>
  <si>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</si>
  <si>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</si>
  <si>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</si>
  <si>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</si>
  <si>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</si>
  <si>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</si>
  <si>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</si>
  <si>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</si>
  <si>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</si>
  <si>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</si>
  <si>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</si>
  <si>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</si>
  <si>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</si>
  <si>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</si>
  <si>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</si>
  <si>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</si>
  <si>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</si>
  <si>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</si>
  <si>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</si>
  <si>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</si>
  <si>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</si>
  <si>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</si>
  <si>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</si>
  <si>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</si>
  <si>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</si>
  <si>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</si>
  <si>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</si>
  <si>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</si>
  <si>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</si>
  <si>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</si>
  <si>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</si>
  <si>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</si>
  <si>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</si>
  <si>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</si>
  <si>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</si>
  <si>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</si>
  <si>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</si>
  <si>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</si>
  <si>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</si>
  <si>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</si>
  <si>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</si>
  <si>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</si>
  <si>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</si>
  <si>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</si>
  <si>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</si>
  <si>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</si>
  <si>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</si>
  <si>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</si>
  <si>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</si>
  <si>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</si>
  <si>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</si>
  <si>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</si>
  <si>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</si>
  <si>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</si>
  <si>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</si>
  <si>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</si>
  <si>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</si>
  <si>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</si>
  <si>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</si>
  <si>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</si>
  <si>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</si>
  <si>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</si>
  <si>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</si>
  <si>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</si>
  <si>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</si>
  <si>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</si>
  <si>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</si>
  <si>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</si>
  <si>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</si>
  <si>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</si>
  <si>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</si>
  <si>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</si>
  <si>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</si>
  <si>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</si>
  <si>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</si>
  <si>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</si>
  <si>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</si>
  <si>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</si>
  <si>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</si>
  <si>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</si>
  <si>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</si>
  <si>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</si>
  <si>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</si>
  <si>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</si>
  <si>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</si>
  <si>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</si>
  <si>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</si>
  <si>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</si>
  <si>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</si>
  <si>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</si>
  <si>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</si>
  <si>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</si>
  <si>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</si>
  <si>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</si>
  <si>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</si>
  <si>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</si>
  <si>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</si>
  <si>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</si>
  <si>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</si>
  <si>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</si>
  <si>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</si>
  <si>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</si>
  <si>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</si>
  <si>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</si>
  <si>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</si>
  <si>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</si>
  <si>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</si>
  <si>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</si>
  <si>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</si>
  <si>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</si>
  <si>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</si>
  <si>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</si>
  <si>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</si>
  <si>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</si>
  <si>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</si>
  <si>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</si>
  <si>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</si>
  <si>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</si>
  <si>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</si>
  <si>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</si>
  <si>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</si>
  <si>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</si>
  <si>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</si>
  <si>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</si>
  <si>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</si>
  <si>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</si>
  <si>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</si>
  <si>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</si>
  <si>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</si>
  <si>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</si>
  <si>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</si>
  <si>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</si>
  <si>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</si>
  <si>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</si>
  <si>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</si>
  <si>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</si>
  <si>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</si>
  <si>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</si>
  <si>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</si>
  <si>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</si>
  <si>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</si>
  <si>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</si>
  <si>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</si>
  <si>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</si>
  <si>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</si>
  <si>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</si>
  <si>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</si>
  <si>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</si>
  <si>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</si>
  <si>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</si>
  <si>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</si>
  <si>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</si>
  <si>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</si>
  <si>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</si>
  <si>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</si>
  <si>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</si>
  <si>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</si>
  <si>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</si>
  <si>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</si>
  <si>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</si>
  <si>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</si>
  <si>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</si>
  <si>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</si>
  <si>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</si>
  <si>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</si>
  <si>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</si>
  <si>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</si>
  <si>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</si>
  <si>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</si>
  <si>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</si>
  <si>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</si>
  <si>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</si>
  <si>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</si>
  <si>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</si>
  <si>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</si>
  <si>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</si>
  <si>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</si>
  <si>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</si>
  <si>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</si>
  <si>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</si>
  <si>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</si>
  <si>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</si>
  <si>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</si>
  <si>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</si>
  <si>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</si>
  <si>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</si>
  <si>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</si>
  <si>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</si>
  <si>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</si>
  <si>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</si>
  <si>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</si>
  <si>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</si>
  <si>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</si>
  <si>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</si>
  <si>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</si>
  <si>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</si>
  <si>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</si>
  <si>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</si>
  <si>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</si>
  <si>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</si>
  <si>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</si>
  <si>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</si>
  <si>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</si>
  <si>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</si>
  <si>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</si>
  <si>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</si>
  <si>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</si>
  <si>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</si>
  <si>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</si>
  <si>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</si>
  <si>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</si>
  <si>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</si>
  <si>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</si>
  <si>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</si>
  <si>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</si>
  <si>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</si>
  <si>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</si>
  <si>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</si>
  <si>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</si>
  <si>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</si>
  <si>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</si>
  <si>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</si>
  <si>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</si>
  <si>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</si>
  <si>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</si>
  <si>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</si>
  <si>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</si>
  <si>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</si>
  <si>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</si>
  <si>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</si>
  <si>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</si>
  <si>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</si>
  <si>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</si>
  <si>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</si>
  <si>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</si>
  <si>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</si>
  <si>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</si>
  <si>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</si>
  <si>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</si>
  <si>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</si>
  <si>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</si>
  <si>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</si>
  <si>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</si>
  <si>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</si>
  <si>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</si>
  <si>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</si>
  <si>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</si>
  <si>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</si>
  <si>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</si>
  <si>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</si>
  <si>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</si>
  <si>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</si>
  <si>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</si>
  <si>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</si>
  <si>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</si>
  <si>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</si>
  <si>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</si>
  <si>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</si>
  <si>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</si>
  <si>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</si>
  <si>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</si>
  <si>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</si>
  <si>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</si>
  <si>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</si>
  <si>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</si>
  <si>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</si>
  <si>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</si>
  <si>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</si>
  <si>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</si>
  <si>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</si>
  <si>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</si>
  <si>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</si>
  <si>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</si>
  <si>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</si>
  <si>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</si>
  <si>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</si>
  <si>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</si>
  <si>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</si>
  <si>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</si>
  <si>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</si>
  <si>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</si>
  <si>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</si>
  <si>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</si>
  <si>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</si>
  <si>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</si>
  <si>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</si>
  <si>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</si>
  <si>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</si>
  <si>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</si>
  <si>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</si>
  <si>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</si>
  <si>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</si>
  <si>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</si>
  <si>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</si>
  <si>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</si>
  <si>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</si>
  <si>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</si>
  <si>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</si>
  <si>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</si>
  <si>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</si>
  <si>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</si>
  <si>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</si>
  <si>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</si>
  <si>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</si>
  <si>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</si>
  <si>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</si>
  <si>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</si>
  <si>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</si>
  <si>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</si>
  <si>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</si>
  <si>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</si>
  <si>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</si>
  <si>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</si>
  <si>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</si>
  <si>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</si>
  <si>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</si>
  <si>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</si>
  <si>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</si>
  <si>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</si>
  <si>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</si>
  <si>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</si>
  <si>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</si>
  <si>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</si>
  <si>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</si>
  <si>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</si>
  <si>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</si>
  <si>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</si>
  <si>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</si>
  <si>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</si>
  <si>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</si>
  <si>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</si>
  <si>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</si>
  <si>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</si>
  <si>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</si>
  <si>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</si>
  <si>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</si>
  <si>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</si>
  <si>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</si>
  <si>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</si>
  <si>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</si>
  <si>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</si>
  <si>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</si>
  <si>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</si>
  <si>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</si>
  <si>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</si>
  <si>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</si>
  <si>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</si>
  <si>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</si>
  <si>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</si>
  <si>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</si>
  <si>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</si>
  <si>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</si>
  <si>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</si>
  <si>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</si>
  <si>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</si>
  <si>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</si>
  <si>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</si>
  <si>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</si>
  <si>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</si>
  <si>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</si>
  <si>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</si>
  <si>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</si>
  <si>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</si>
  <si>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</si>
  <si>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</si>
  <si>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</si>
  <si>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</si>
  <si>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</si>
  <si>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</si>
  <si>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</si>
  <si>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</si>
  <si>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</si>
  <si>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</si>
  <si>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</si>
  <si>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</si>
  <si>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</si>
  <si>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</si>
  <si>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</si>
  <si>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</si>
  <si>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</si>
  <si>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</si>
  <si>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</si>
  <si>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</si>
  <si>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</si>
  <si>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</si>
  <si>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</si>
  <si>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</si>
  <si>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</si>
  <si>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</si>
  <si>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</si>
  <si>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</si>
  <si>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</si>
  <si>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</si>
  <si>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</si>
  <si>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</si>
  <si>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</si>
  <si>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</si>
  <si>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</si>
  <si>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</si>
  <si>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</si>
  <si>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</si>
  <si>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</si>
  <si>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</si>
  <si>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</si>
  <si>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</si>
  <si>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</si>
  <si>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</si>
  <si>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</si>
  <si>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</si>
  <si>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</si>
  <si>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</si>
  <si>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</si>
  <si>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</si>
  <si>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</si>
  <si>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</si>
  <si>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</si>
  <si>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</si>
  <si>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</si>
  <si>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</si>
  <si>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</si>
  <si>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</si>
  <si>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</si>
  <si>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</si>
  <si>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</si>
  <si>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</si>
  <si>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</si>
  <si>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</si>
  <si>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</si>
  <si>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</si>
  <si>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</si>
  <si>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</si>
  <si>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</si>
  <si>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</si>
  <si>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</si>
  <si>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</si>
  <si>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</si>
  <si>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</si>
  <si>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</si>
  <si>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</si>
  <si>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</si>
  <si>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</si>
  <si>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</si>
  <si>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</si>
  <si>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</si>
  <si>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</si>
  <si>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</si>
  <si>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</si>
  <si>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</si>
  <si>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</si>
  <si>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</si>
  <si>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</si>
  <si>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</si>
  <si>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</si>
  <si>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</si>
  <si>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</si>
  <si>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</si>
  <si>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</si>
  <si>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</si>
  <si>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</si>
  <si>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</si>
  <si>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</si>
  <si>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</si>
  <si>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</si>
  <si>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</si>
  <si>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</si>
  <si>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</si>
  <si>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</si>
  <si>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</si>
  <si>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</si>
  <si>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</si>
  <si>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</si>
  <si>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</si>
  <si>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</si>
  <si>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</si>
  <si>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</si>
  <si>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</si>
  <si>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</si>
  <si>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</si>
  <si>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</si>
  <si>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</si>
  <si>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</si>
  <si>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</si>
  <si>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</si>
  <si>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</si>
  <si>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</si>
  <si>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</si>
  <si>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</si>
  <si>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</si>
  <si>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</si>
  <si>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</si>
  <si>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</si>
  <si>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</si>
  <si>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</si>
  <si>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</si>
  <si>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</si>
  <si>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</si>
  <si>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</si>
  <si>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</si>
  <si>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</si>
  <si>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</si>
  <si>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</si>
  <si>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</si>
  <si>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</si>
  <si>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</si>
  <si>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</si>
  <si>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</si>
  <si>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</si>
  <si>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</si>
  <si>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</si>
  <si>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</si>
  <si>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</si>
  <si>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</si>
  <si>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</si>
  <si>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</si>
  <si>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</si>
  <si>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</si>
  <si>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</si>
  <si>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</si>
  <si>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</si>
  <si>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</si>
  <si>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</si>
  <si>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</si>
  <si>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</si>
  <si>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</si>
  <si>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</si>
  <si>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</si>
  <si>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</si>
  <si>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</si>
  <si>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</si>
  <si>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</si>
  <si>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</si>
  <si>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</si>
  <si>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</si>
  <si>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</si>
  <si>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</si>
  <si>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</si>
  <si>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</si>
  <si>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</si>
  <si>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</si>
  <si>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</si>
  <si>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</si>
  <si>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</si>
  <si>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</si>
  <si>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</si>
  <si>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</si>
  <si>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</si>
  <si>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</si>
  <si>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</si>
  <si>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</si>
  <si>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</si>
  <si>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</si>
  <si>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</si>
  <si>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</si>
  <si>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</si>
  <si>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</si>
  <si>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</si>
  <si>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</si>
  <si>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</si>
  <si>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</si>
  <si>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</si>
  <si>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</si>
  <si>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</si>
  <si>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</si>
  <si>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</si>
  <si>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</si>
  <si>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</si>
  <si>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</si>
  <si>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</si>
  <si>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</si>
  <si>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</si>
  <si>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</si>
  <si>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</si>
  <si>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</si>
  <si>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</si>
  <si>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</si>
  <si>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</si>
  <si>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</si>
  <si>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</si>
  <si>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</si>
  <si>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</si>
  <si>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</si>
  <si>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</si>
  <si>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</si>
  <si>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</si>
  <si>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</si>
  <si>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</si>
  <si>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</si>
  <si>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</si>
  <si>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</si>
  <si>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</si>
  <si>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</si>
  <si>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</si>
  <si>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</si>
  <si>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</si>
  <si>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</si>
  <si>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</si>
  <si>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</si>
  <si>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</si>
  <si>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</si>
  <si>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</si>
  <si>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</si>
  <si>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</si>
  <si>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</si>
  <si>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</si>
  <si>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</si>
  <si>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</si>
  <si>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</si>
  <si>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</si>
  <si>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</si>
  <si>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</si>
  <si>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</si>
  <si>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</si>
  <si>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</si>
  <si>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</si>
  <si>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</si>
  <si>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</si>
  <si>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</si>
  <si>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</si>
  <si>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</si>
  <si>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</si>
  <si>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</si>
  <si>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</si>
  <si>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</si>
  <si>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</si>
  <si>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</si>
  <si>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</si>
  <si>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</si>
  <si>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</si>
  <si>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</si>
  <si>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</si>
  <si>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</si>
  <si>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</si>
  <si>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</si>
  <si>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</si>
  <si>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</si>
  <si>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</si>
  <si>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</si>
  <si>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</si>
  <si>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</si>
  <si>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</si>
  <si>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</si>
  <si>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</si>
  <si>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</si>
  <si>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</si>
  <si>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</si>
  <si>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</si>
  <si>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</si>
  <si>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</si>
  <si>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</si>
  <si>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</si>
  <si>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</si>
  <si>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</si>
  <si>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</si>
  <si>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</si>
  <si>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</si>
  <si>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</si>
  <si>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</si>
  <si>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</si>
  <si>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</si>
  <si>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</si>
  <si>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</si>
  <si>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</si>
  <si>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</si>
  <si>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</si>
  <si>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</si>
  <si>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</si>
  <si>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</si>
  <si>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</si>
  <si>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</si>
  <si>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</si>
  <si>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</si>
  <si>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</si>
  <si>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</si>
  <si>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</si>
  <si>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</si>
  <si>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</si>
  <si>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</si>
  <si>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</si>
  <si>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</si>
  <si>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</si>
  <si>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</si>
  <si>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</si>
  <si>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</si>
  <si>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</si>
  <si>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</si>
  <si>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</si>
  <si>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</si>
  <si>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</si>
  <si>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</si>
  <si>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</si>
  <si>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</si>
  <si>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</si>
  <si>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</si>
  <si>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</si>
  <si>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</si>
  <si>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</si>
  <si>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</si>
  <si>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</si>
  <si>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</si>
  <si>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</si>
  <si>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</si>
  <si>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</si>
  <si>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</si>
  <si>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</si>
  <si>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</si>
  <si>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</si>
  <si>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</si>
  <si>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</si>
  <si>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</si>
  <si>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</si>
  <si>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</si>
  <si>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</si>
  <si>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</si>
  <si>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</si>
  <si>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</si>
  <si>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</si>
  <si>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</si>
  <si>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</si>
  <si>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</si>
  <si>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</si>
  <si>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</si>
  <si>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</si>
  <si>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</si>
  <si>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</si>
  <si>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</si>
  <si>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</si>
  <si>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</si>
  <si>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</si>
  <si>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</si>
  <si>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</si>
  <si>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</si>
  <si>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</si>
  <si>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</si>
  <si>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</si>
  <si>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</si>
  <si>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</si>
  <si>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</si>
  <si>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</si>
  <si>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</si>
  <si>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</si>
  <si>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</si>
  <si>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</si>
  <si>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</si>
  <si>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</si>
  <si>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</si>
  <si>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</si>
  <si>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</si>
  <si>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</si>
  <si>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</si>
  <si>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</si>
  <si>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</si>
  <si>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</si>
  <si>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</si>
  <si>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</si>
  <si>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</si>
  <si>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</si>
  <si>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</si>
  <si>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</si>
  <si>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</si>
  <si>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</si>
  <si>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</si>
  <si>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</si>
  <si>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</si>
  <si>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</si>
  <si>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</si>
  <si>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</si>
  <si>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</si>
  <si>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</si>
  <si>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</si>
  <si>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</si>
  <si>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</si>
  <si>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</si>
  <si>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</si>
  <si>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</si>
  <si>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</si>
  <si>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</si>
  <si>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</si>
  <si>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</si>
  <si>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</si>
  <si>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</si>
  <si>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</si>
  <si>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</si>
  <si>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</si>
  <si>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</si>
  <si>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</si>
  <si>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</si>
  <si>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</si>
  <si>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</si>
  <si>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</si>
  <si>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</si>
  <si>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</si>
  <si>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</si>
  <si>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</si>
  <si>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</si>
  <si>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</si>
  <si>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</si>
  <si>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</si>
  <si>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</si>
  <si>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</si>
  <si>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</si>
  <si>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</si>
  <si>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</si>
  <si>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</si>
  <si>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</si>
  <si>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</si>
  <si>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</si>
  <si>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</si>
  <si>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</si>
  <si>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</si>
  <si>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</si>
  <si>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</si>
  <si>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</si>
  <si>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</si>
  <si>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</si>
  <si>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</si>
  <si>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</si>
  <si>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</si>
  <si>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</si>
  <si>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</si>
  <si>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</si>
  <si>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</si>
  <si>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</si>
  <si>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</si>
  <si>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</si>
  <si>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</si>
  <si>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</si>
  <si>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</si>
  <si>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</si>
  <si>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</si>
  <si>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</si>
  <si>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</si>
  <si>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</si>
  <si>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</si>
  <si>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</si>
  <si>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</si>
  <si>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</si>
  <si>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</si>
  <si>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</si>
  <si>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</si>
  <si>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</si>
  <si>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</si>
  <si>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</si>
  <si>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</si>
  <si>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</si>
  <si>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</si>
  <si>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</si>
  <si>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</si>
  <si>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</si>
  <si>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</si>
  <si>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</si>
  <si>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</si>
  <si>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</si>
  <si>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</si>
  <si>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</si>
  <si>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</si>
  <si>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</si>
  <si>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</si>
  <si>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</si>
  <si>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</si>
  <si>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</si>
  <si>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</si>
  <si>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</si>
  <si>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</si>
  <si>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</si>
  <si>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</si>
  <si>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</si>
  <si>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</si>
  <si>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</si>
  <si>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</si>
  <si>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</si>
  <si>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</si>
  <si>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</si>
  <si>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</si>
  <si>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</si>
  <si>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</si>
  <si>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</si>
  <si>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</si>
  <si>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</si>
  <si>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</si>
  <si>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</si>
  <si>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</si>
  <si>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</si>
  <si>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</si>
  <si>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</si>
  <si>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</si>
  <si>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</si>
  <si>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</si>
  <si>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</si>
  <si>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</si>
  <si>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</si>
  <si>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</si>
  <si>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</si>
  <si>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</si>
  <si>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</si>
  <si>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</si>
  <si>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</si>
  <si>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</si>
  <si>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</si>
  <si>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</si>
  <si>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</si>
  <si>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</si>
  <si>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</si>
  <si>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</si>
  <si>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</si>
  <si>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</si>
  <si>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</si>
  <si>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</si>
  <si>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</si>
  <si>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</si>
  <si>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</si>
  <si>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</si>
  <si>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</si>
  <si>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</si>
  <si>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</si>
  <si>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</si>
  <si>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</si>
  <si>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</si>
  <si>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</si>
  <si>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</si>
  <si>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</si>
  <si>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</si>
  <si>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</si>
  <si>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</si>
  <si>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</si>
  <si>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</si>
  <si>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</si>
  <si>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</si>
  <si>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</si>
  <si>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</si>
  <si>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</si>
  <si>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</si>
  <si>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</si>
  <si>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</si>
  <si>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</si>
  <si>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</si>
  <si>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</si>
  <si>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</si>
  <si>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</si>
  <si>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</si>
  <si>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</si>
  <si>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</si>
  <si>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</si>
  <si>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</si>
  <si>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</si>
  <si>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</si>
  <si>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</si>
  <si>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</si>
  <si>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</si>
  <si>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</si>
  <si>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</si>
  <si>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</si>
  <si>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</si>
  <si>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</si>
  <si>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</si>
  <si>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</si>
  <si>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</si>
  <si>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</si>
  <si>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</si>
  <si>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</si>
  <si>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</si>
  <si>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</si>
  <si>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</si>
  <si>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</si>
  <si>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</si>
  <si>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</si>
  <si>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</si>
  <si>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</si>
  <si>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</si>
  <si>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</si>
  <si>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</si>
  <si>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</si>
  <si>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</si>
  <si>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</si>
  <si>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</si>
  <si>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</si>
  <si>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</si>
  <si>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</si>
  <si>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</si>
  <si>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</si>
  <si>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</si>
  <si>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</si>
  <si>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</si>
  <si>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</si>
  <si>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</si>
  <si>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</si>
  <si>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</si>
  <si>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</si>
  <si>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</si>
  <si>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</si>
  <si>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</si>
  <si>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</si>
  <si>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</si>
  <si>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</si>
  <si>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</si>
  <si>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</si>
  <si>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</si>
  <si>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</si>
  <si>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</si>
  <si>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</si>
  <si>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</si>
  <si>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</si>
  <si>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</si>
  <si>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</si>
  <si>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</si>
  <si>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</si>
  <si>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</si>
  <si>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</si>
  <si>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</si>
  <si>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</si>
  <si>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</si>
  <si>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</si>
  <si>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</si>
  <si>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</si>
  <si>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</si>
  <si>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</si>
  <si>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</si>
  <si>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</si>
  <si>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</si>
  <si>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</si>
  <si>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</si>
  <si>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</si>
  <si>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</si>
  <si>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</si>
  <si>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</si>
  <si>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</si>
  <si>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</si>
  <si>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</si>
  <si>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</si>
  <si>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</si>
  <si>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</si>
  <si>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</si>
  <si>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</si>
  <si>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</si>
  <si>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</si>
  <si>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</si>
  <si>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</si>
  <si>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</si>
  <si>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</si>
  <si>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</si>
  <si>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</si>
  <si>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</si>
  <si>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</si>
  <si>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</si>
  <si>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</si>
  <si>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</si>
  <si>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</si>
  <si>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</si>
  <si>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</si>
  <si>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</si>
  <si>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</si>
  <si>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</si>
  <si>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</si>
  <si>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</si>
  <si>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</si>
  <si>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</si>
  <si>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</si>
  <si>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</si>
  <si>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</si>
  <si>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</si>
  <si>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</si>
  <si>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</si>
  <si>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</si>
  <si>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</si>
  <si>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</si>
  <si>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</si>
  <si>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</si>
  <si>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</si>
  <si>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</si>
  <si>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</si>
  <si>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</si>
  <si>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</si>
  <si>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</si>
  <si>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</si>
  <si>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</si>
  <si>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</si>
  <si>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</si>
  <si>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</si>
  <si>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</si>
  <si>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</si>
  <si>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</si>
  <si>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</si>
  <si>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</si>
  <si>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</si>
  <si>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</si>
  <si>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</si>
  <si>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</si>
  <si>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</si>
  <si>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</si>
  <si>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</si>
  <si>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</si>
  <si>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</si>
  <si>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</si>
  <si>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</si>
  <si>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</si>
  <si>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</si>
  <si>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</si>
  <si>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</si>
  <si>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</si>
  <si>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</si>
  <si>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</si>
  <si>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</si>
  <si>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</si>
  <si>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</si>
  <si>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</si>
  <si>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</si>
  <si>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</si>
  <si>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</si>
  <si>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</si>
  <si>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</si>
  <si>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</si>
  <si>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</si>
  <si>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</si>
  <si>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</si>
  <si>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</si>
  <si>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</si>
  <si>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</si>
  <si>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</si>
  <si>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</si>
  <si>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</si>
  <si>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</si>
  <si>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</si>
  <si>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</si>
  <si>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</si>
  <si>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</si>
  <si>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</si>
  <si>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</si>
  <si>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</si>
  <si>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</si>
  <si>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</si>
  <si>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</si>
  <si>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</si>
  <si>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</si>
  <si>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</si>
  <si>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</si>
  <si>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</si>
  <si>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</si>
  <si>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</si>
  <si>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</si>
  <si>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</si>
  <si>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</si>
  <si>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</si>
  <si>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</si>
  <si>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</si>
  <si>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</si>
  <si>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</si>
  <si>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</si>
  <si>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</si>
  <si>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</si>
  <si>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</si>
  <si>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</si>
  <si>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</si>
  <si>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</si>
  <si>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</si>
  <si>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</si>
  <si>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</si>
  <si>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</si>
  <si>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</si>
  <si>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</si>
  <si>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</si>
  <si>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</si>
  <si>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</si>
  <si>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</si>
  <si>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</si>
  <si>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</si>
  <si>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</si>
  <si>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</si>
  <si>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</si>
  <si>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</si>
  <si>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</si>
  <si>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</si>
  <si>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</si>
  <si>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</si>
  <si>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</si>
  <si>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</si>
  <si>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</si>
  <si>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</si>
  <si>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</si>
  <si>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</si>
  <si>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</si>
  <si>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</si>
  <si>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</si>
  <si>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</si>
  <si>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</si>
  <si>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</si>
  <si>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</si>
  <si>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</si>
  <si>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</si>
  <si>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</si>
  <si>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</si>
  <si>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</si>
  <si>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</si>
  <si>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</si>
  <si>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</si>
  <si>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</si>
  <si>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</si>
  <si>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</si>
  <si>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</si>
  <si>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</si>
  <si>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</si>
  <si>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</si>
  <si>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</si>
  <si>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</si>
  <si>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</si>
  <si>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</si>
  <si>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</si>
  <si>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</si>
  <si>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</si>
  <si>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</si>
  <si>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</si>
  <si>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</si>
  <si>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</si>
  <si>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</si>
  <si>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</si>
  <si>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</si>
  <si>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</si>
  <si>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</si>
  <si>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</si>
  <si>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</si>
  <si>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</si>
  <si>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</si>
  <si>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</si>
  <si>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</si>
  <si>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</si>
  <si>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</si>
  <si>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</si>
  <si>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</si>
  <si>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</si>
  <si>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</si>
  <si>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</si>
  <si>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</si>
  <si>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</si>
  <si>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</si>
  <si>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</si>
  <si>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</si>
  <si>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</si>
  <si>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</si>
  <si>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</si>
  <si>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</si>
  <si>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</si>
  <si>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</si>
  <si>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</si>
  <si>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</si>
  <si>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</si>
  <si>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</si>
  <si>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</si>
  <si>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</si>
  <si>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</si>
  <si>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</si>
  <si>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</si>
  <si>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</si>
  <si>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</si>
  <si>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</si>
  <si>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</si>
  <si>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</si>
  <si>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</si>
  <si>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</si>
  <si>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</si>
  <si>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</si>
  <si>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</si>
  <si>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</si>
  <si>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</si>
  <si>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</si>
  <si>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</si>
  <si>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</si>
  <si>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</si>
  <si>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</si>
  <si>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</si>
  <si>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</si>
  <si>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</si>
  <si>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</si>
  <si>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</si>
  <si>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</si>
  <si>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</si>
  <si>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</si>
  <si>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</si>
  <si>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</si>
  <si>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</si>
  <si>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</si>
  <si>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</si>
  <si>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</si>
  <si>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</si>
  <si>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</si>
  <si>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</si>
  <si>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</si>
  <si>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</si>
  <si>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</si>
  <si>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</si>
  <si>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</si>
  <si>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</si>
  <si>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</si>
  <si>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</si>
  <si>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</si>
  <si>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</si>
  <si>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</si>
  <si>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</si>
  <si>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</si>
  <si>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</si>
  <si>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</si>
  <si>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</si>
  <si>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</si>
  <si>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</si>
  <si>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</si>
  <si>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</si>
  <si>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</si>
  <si>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</si>
  <si>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</si>
  <si>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</si>
  <si>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</si>
  <si>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</si>
  <si>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</si>
  <si>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</si>
  <si>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</si>
  <si>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</si>
  <si>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</si>
  <si>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</si>
  <si>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</si>
  <si>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</si>
  <si>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</si>
  <si>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</si>
  <si>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</si>
  <si>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</si>
  <si>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</si>
  <si>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</si>
  <si>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</si>
  <si>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</si>
  <si>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</si>
  <si>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</si>
  <si>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</si>
  <si>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</si>
  <si>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</si>
  <si>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</si>
  <si>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</si>
  <si>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</si>
  <si>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</si>
  <si>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</si>
  <si>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</si>
  <si>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</si>
  <si>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</si>
  <si>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</si>
  <si>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</si>
  <si>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</si>
  <si>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</si>
  <si>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</si>
  <si>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</si>
  <si>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</si>
  <si>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</si>
  <si>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</si>
  <si>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</si>
  <si>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</si>
  <si>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</si>
  <si>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</si>
  <si>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</si>
  <si>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</si>
  <si>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</si>
  <si>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</si>
  <si>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</si>
  <si>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</si>
  <si>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</si>
  <si>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</si>
  <si>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</si>
  <si>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</si>
  <si>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</si>
  <si>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</si>
  <si>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</si>
  <si>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</si>
  <si>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</si>
  <si>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</si>
  <si>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</si>
  <si>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</si>
  <si>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</si>
  <si>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</si>
  <si>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</si>
  <si>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</si>
  <si>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</si>
  <si>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</si>
  <si>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</si>
  <si>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</si>
  <si>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</si>
  <si>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</si>
  <si>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</si>
  <si>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</si>
  <si>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</si>
  <si>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</si>
  <si>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</si>
  <si>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</si>
  <si>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</si>
  <si>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</si>
  <si>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</si>
  <si>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</si>
  <si>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</si>
  <si>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</si>
  <si>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</si>
  <si>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</si>
  <si>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</si>
  <si>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</si>
  <si>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</si>
  <si>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</si>
  <si>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</si>
  <si>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</si>
  <si>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</si>
  <si>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</si>
  <si>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</si>
  <si>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</si>
  <si>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</si>
  <si>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</si>
  <si>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</si>
  <si>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</si>
  <si>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</si>
  <si>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</si>
  <si>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</si>
  <si>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</si>
  <si>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</si>
  <si>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</si>
  <si>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</si>
  <si>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</si>
  <si>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</si>
  <si>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</si>
  <si>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</si>
  <si>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</si>
  <si>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</si>
  <si>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</si>
  <si>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</si>
  <si>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</si>
  <si>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</si>
  <si>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</si>
  <si>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</si>
  <si>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</si>
  <si>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</si>
  <si>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</si>
  <si>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</si>
  <si>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</si>
  <si>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</si>
  <si>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</si>
  <si>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</si>
  <si>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</si>
  <si>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</si>
  <si>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</si>
  <si>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</si>
  <si>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</si>
  <si>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</si>
  <si>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</si>
  <si>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</si>
  <si>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</si>
  <si>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</si>
  <si>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</si>
  <si>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</si>
  <si>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</si>
  <si>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</si>
  <si>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</si>
  <si>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</si>
  <si>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</si>
  <si>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</si>
  <si>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</si>
  <si>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</si>
  <si>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</si>
  <si>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</si>
  <si>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</si>
  <si>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</si>
  <si>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</si>
  <si>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</si>
  <si>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</si>
  <si>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</si>
  <si>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</si>
  <si>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</si>
  <si>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</si>
  <si>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</si>
  <si>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</si>
  <si>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</si>
  <si>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</si>
  <si>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</si>
  <si>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</si>
  <si>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</si>
  <si>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</si>
  <si>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</si>
  <si>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</si>
  <si>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</si>
  <si>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</si>
  <si>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</si>
  <si>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</si>
  <si>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</si>
  <si>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</si>
  <si>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</si>
  <si>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</si>
  <si>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</si>
  <si>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</si>
  <si>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</si>
  <si>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</si>
  <si>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</si>
  <si>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</si>
  <si>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</si>
  <si>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</si>
  <si>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</si>
  <si>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</si>
  <si>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</si>
  <si>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</si>
  <si>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</si>
  <si>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</si>
  <si>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</si>
  <si>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</si>
  <si>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</si>
  <si>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</si>
  <si>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</si>
  <si>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</si>
  <si>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</si>
  <si>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</si>
  <si>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</si>
  <si>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</si>
  <si>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</si>
  <si>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</si>
  <si>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</si>
  <si>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</si>
  <si>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</si>
  <si>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</si>
  <si>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</si>
  <si>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</si>
  <si>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</si>
  <si>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</si>
  <si>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</si>
  <si>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</si>
  <si>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</si>
  <si>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</si>
  <si>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</si>
  <si>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</si>
  <si>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</si>
  <si>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</si>
  <si>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</si>
  <si>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</si>
  <si>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</si>
  <si>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</si>
  <si>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</si>
  <si>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</si>
  <si>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</si>
  <si>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</si>
  <si>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</si>
  <si>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</si>
  <si>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</si>
  <si>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</si>
  <si>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</si>
  <si>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</si>
  <si>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</si>
  <si>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</si>
  <si>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</si>
  <si>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</si>
  <si>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</si>
  <si>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</si>
  <si>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</si>
  <si>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</si>
  <si>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</si>
  <si>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</si>
  <si>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</si>
  <si>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</si>
  <si>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</si>
  <si>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</si>
  <si>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</si>
  <si>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</si>
  <si>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</si>
  <si>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</si>
  <si>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</si>
  <si>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</si>
  <si>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</si>
  <si>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</si>
  <si>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</si>
  <si>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</si>
  <si>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</si>
  <si>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</si>
  <si>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</si>
  <si>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</si>
  <si>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</si>
  <si>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</si>
  <si>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</si>
  <si>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</si>
  <si>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</si>
  <si>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</si>
  <si>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</si>
  <si>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</si>
  <si>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</si>
  <si>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</si>
  <si>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</si>
  <si>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</si>
  <si>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</si>
  <si>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</si>
  <si>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</si>
  <si>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</si>
  <si>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</si>
  <si>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</si>
  <si>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</si>
  <si>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</si>
  <si>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</si>
  <si>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</si>
  <si>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</si>
  <si>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</si>
  <si>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</si>
  <si>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</si>
  <si>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</si>
  <si>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</si>
  <si>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</si>
  <si>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</si>
  <si>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</si>
  <si>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</si>
  <si>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</si>
  <si>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</si>
  <si>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</si>
  <si>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</si>
  <si>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</si>
  <si>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</si>
  <si>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</si>
  <si>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</si>
  <si>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</si>
  <si>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</si>
  <si>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</si>
  <si>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</si>
  <si>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</si>
  <si>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</si>
  <si>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</si>
  <si>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</si>
  <si>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</si>
  <si>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</si>
  <si>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</si>
  <si>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</si>
  <si>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</si>
  <si>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</si>
  <si>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</si>
  <si>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</si>
  <si>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</si>
  <si>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</si>
  <si>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</si>
  <si>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</si>
  <si>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</si>
  <si>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</si>
  <si>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</si>
  <si>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</si>
  <si>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</si>
  <si>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</si>
  <si>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</si>
  <si>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</si>
  <si>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</si>
  <si>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</si>
  <si>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</si>
  <si>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</si>
  <si>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</si>
  <si>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</si>
  <si>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</si>
  <si>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</si>
  <si>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</si>
  <si>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</si>
  <si>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</si>
  <si>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</si>
  <si>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</si>
  <si>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</si>
  <si>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</si>
  <si>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</si>
  <si>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</si>
  <si>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</si>
  <si>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</si>
  <si>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</si>
  <si>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</si>
  <si>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</si>
  <si>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</si>
  <si>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</si>
  <si>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</si>
  <si>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</si>
  <si>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</si>
  <si>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</si>
  <si>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</si>
  <si>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</si>
  <si>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</si>
  <si>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</si>
  <si>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</si>
  <si>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</si>
  <si>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</si>
  <si>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</si>
  <si>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</si>
  <si>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</si>
  <si>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</si>
  <si>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</si>
  <si>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</si>
  <si>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</si>
  <si>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</si>
  <si>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</si>
  <si>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</si>
  <si>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</si>
  <si>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</si>
  <si>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</si>
  <si>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</si>
  <si>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</si>
  <si>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</si>
  <si>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</si>
  <si>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</si>
  <si>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</si>
  <si>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</si>
  <si>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</si>
  <si>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</si>
  <si>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</si>
  <si>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</si>
  <si>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</si>
  <si>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</si>
  <si>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</si>
  <si>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</si>
  <si>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</si>
  <si>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</si>
  <si>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</si>
  <si>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</si>
  <si>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</si>
  <si>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</si>
  <si>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</si>
  <si>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</si>
  <si>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</si>
  <si>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</si>
  <si>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</si>
  <si>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</si>
  <si>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</si>
  <si>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</si>
  <si>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</si>
  <si>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</si>
  <si>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</si>
  <si>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</si>
  <si>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</si>
  <si>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</si>
  <si>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</si>
  <si>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</si>
  <si>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</si>
  <si>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</si>
  <si>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</si>
  <si>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</si>
  <si>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</si>
  <si>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</si>
  <si>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</si>
  <si>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</si>
  <si>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</si>
  <si>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</si>
  <si>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</si>
  <si>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</si>
  <si>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</si>
  <si>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</si>
  <si>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</si>
  <si>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</si>
  <si>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</si>
  <si>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</si>
  <si>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</si>
  <si>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</si>
  <si>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</si>
  <si>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</si>
  <si>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</si>
  <si>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</si>
  <si>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</si>
  <si>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</si>
  <si>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</si>
  <si>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</si>
  <si>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</si>
  <si>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</si>
  <si>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</si>
  <si>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</si>
  <si>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</si>
  <si>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</si>
  <si>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</si>
  <si>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</si>
  <si>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</si>
  <si>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</si>
  <si>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</si>
  <si>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</si>
  <si>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</si>
  <si>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</si>
  <si>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</si>
  <si>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</si>
  <si>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</si>
  <si>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</si>
  <si>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</si>
  <si>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</si>
  <si>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</si>
  <si>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</si>
  <si>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</si>
  <si>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</si>
  <si>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</si>
  <si>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</si>
  <si>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</si>
  <si>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</si>
  <si>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</si>
  <si>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</si>
  <si>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</si>
  <si>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</si>
  <si>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</si>
  <si>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</si>
  <si>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</si>
  <si>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</si>
  <si>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</si>
  <si>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</si>
  <si>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</si>
  <si>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</si>
  <si>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</si>
  <si>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</si>
  <si>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</si>
  <si>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</si>
  <si>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</si>
  <si>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</si>
  <si>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</si>
  <si>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</si>
  <si>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</si>
  <si>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</si>
  <si>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</si>
  <si>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</si>
  <si>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</si>
  <si>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</si>
  <si>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</si>
  <si>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</si>
  <si>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</si>
  <si>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</si>
  <si>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</si>
  <si>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</si>
  <si>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</si>
  <si>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</si>
  <si>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</si>
  <si>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</si>
  <si>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</si>
  <si>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</si>
  <si>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</si>
  <si>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</si>
  <si>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</si>
  <si>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</si>
  <si>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</si>
  <si>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</si>
  <si>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</si>
  <si>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</si>
  <si>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</si>
  <si>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</si>
  <si>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</si>
  <si>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</si>
  <si>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</si>
  <si>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</si>
  <si>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</si>
  <si>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</si>
  <si>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</si>
  <si>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</si>
  <si>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</si>
  <si>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</si>
  <si>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</si>
  <si>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</si>
  <si>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</si>
  <si>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</si>
  <si>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</si>
  <si>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</si>
  <si>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</si>
  <si>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</si>
  <si>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</si>
  <si>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</si>
  <si>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</si>
  <si>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</si>
  <si>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</si>
  <si>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</si>
  <si>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</si>
  <si>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</si>
  <si>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</si>
  <si>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</si>
  <si>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</si>
  <si>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</si>
  <si>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</si>
  <si>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</si>
  <si>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</si>
  <si>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</si>
  <si>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</si>
  <si>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</si>
  <si>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</si>
  <si>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</si>
  <si>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</si>
  <si>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</si>
  <si>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</si>
  <si>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</si>
  <si>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</si>
  <si>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</si>
  <si>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</si>
  <si>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</si>
  <si>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</si>
  <si>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</si>
  <si>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</si>
  <si>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</si>
  <si>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</si>
  <si>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</si>
  <si>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</si>
  <si>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</si>
  <si>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</si>
  <si>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</si>
  <si>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</si>
  <si>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</si>
  <si>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</si>
  <si>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</si>
  <si>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</si>
  <si>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</si>
  <si>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</si>
  <si>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</si>
  <si>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</si>
  <si>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</si>
  <si>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</si>
  <si>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</si>
  <si>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</si>
  <si>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</si>
  <si>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</si>
  <si>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</si>
  <si>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</si>
  <si>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</si>
  <si>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</si>
  <si>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</si>
  <si>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</si>
  <si>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</si>
  <si>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</si>
  <si>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</si>
  <si>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</si>
  <si>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</si>
  <si>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</si>
  <si>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</si>
  <si>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</si>
  <si>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</si>
  <si>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</si>
  <si>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</si>
  <si>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</si>
  <si>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</si>
  <si>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</si>
  <si>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</si>
  <si>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</si>
  <si>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</si>
  <si>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</si>
  <si>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</si>
  <si>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</si>
  <si>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</si>
  <si>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</si>
  <si>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</si>
  <si>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</si>
  <si>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</si>
  <si>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</si>
  <si>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</si>
  <si>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</si>
  <si>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</si>
  <si>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</si>
  <si>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</si>
  <si>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</si>
  <si>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</si>
  <si>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</si>
  <si>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</si>
  <si>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</si>
  <si>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</si>
  <si>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</si>
  <si>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</si>
  <si>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</si>
  <si>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</si>
  <si>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</si>
  <si>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</si>
  <si>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</si>
  <si>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</si>
  <si>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</si>
  <si>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</si>
  <si>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</si>
  <si>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</si>
  <si>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</si>
  <si>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</si>
  <si>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</si>
  <si>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</si>
  <si>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</si>
  <si>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</si>
  <si>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</si>
  <si>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</si>
  <si>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</si>
  <si>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</si>
  <si>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</si>
  <si>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</si>
  <si>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</si>
  <si>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</si>
  <si>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</si>
  <si>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</si>
  <si>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</si>
  <si>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</si>
  <si>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</si>
  <si>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</si>
  <si>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</si>
  <si>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</si>
  <si>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</si>
  <si>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</si>
  <si>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</si>
  <si>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</si>
  <si>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</si>
  <si>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</si>
  <si>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</si>
  <si>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</si>
  <si>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</si>
  <si>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</si>
  <si>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</si>
  <si>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</si>
  <si>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</si>
  <si>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</si>
  <si>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</si>
  <si>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</si>
  <si>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</si>
  <si>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</si>
  <si>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</si>
  <si>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</si>
  <si>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</si>
  <si>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</si>
  <si>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</si>
  <si>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</si>
  <si>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</si>
  <si>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</si>
  <si>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</si>
  <si>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</si>
  <si>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</si>
  <si>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</si>
  <si>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</si>
  <si>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</si>
  <si>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</si>
  <si>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</si>
  <si>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</si>
  <si>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</si>
  <si>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</si>
  <si>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</si>
  <si>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</si>
  <si>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</si>
  <si>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</si>
  <si>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</si>
  <si>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</si>
  <si>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</si>
  <si>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</si>
  <si>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</si>
  <si>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</si>
  <si>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</si>
  <si>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</si>
  <si>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</si>
  <si>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</si>
  <si>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</si>
  <si>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</si>
  <si>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</si>
  <si>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</si>
  <si>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</si>
  <si>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</si>
  <si>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</si>
  <si>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</si>
  <si>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</si>
  <si>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</si>
  <si>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</si>
  <si>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</si>
  <si>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</si>
  <si>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</si>
  <si>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</si>
  <si>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</si>
  <si>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</si>
  <si>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</si>
  <si>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</si>
  <si>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</si>
  <si>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</si>
  <si>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</si>
  <si>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</si>
  <si>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</si>
  <si>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</si>
  <si>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</si>
  <si>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</si>
  <si>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</si>
  <si>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</si>
  <si>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</si>
  <si>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</si>
  <si>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</si>
  <si>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</si>
  <si>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</si>
  <si>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</si>
  <si>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</si>
  <si>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</si>
  <si>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</si>
  <si>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</si>
  <si>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</si>
  <si>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</si>
  <si>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</si>
  <si>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</si>
  <si>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</si>
  <si>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</si>
  <si>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</si>
  <si>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</si>
  <si>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</si>
  <si>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</si>
  <si>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</si>
  <si>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</si>
  <si>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</si>
  <si>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</si>
  <si>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</si>
  <si>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</si>
  <si>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</si>
  <si>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</si>
  <si>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</si>
  <si>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</si>
  <si>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</si>
  <si>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</si>
  <si>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</si>
  <si>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</si>
  <si>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</si>
  <si>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</si>
  <si>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</si>
  <si>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</si>
  <si>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</si>
  <si>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</si>
  <si>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</si>
  <si>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</si>
  <si>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</si>
  <si>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</si>
  <si>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</si>
  <si>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</si>
  <si>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</si>
  <si>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</si>
  <si>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</si>
  <si>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</si>
  <si>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</si>
  <si>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</si>
  <si>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</si>
  <si>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</si>
  <si>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</si>
  <si>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</si>
  <si>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</si>
  <si>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</si>
  <si>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</si>
  <si>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</si>
  <si>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</si>
  <si>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</si>
  <si>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</si>
  <si>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</si>
  <si>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</si>
  <si>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</si>
  <si>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</si>
  <si>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</si>
  <si>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</si>
  <si>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</si>
  <si>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</si>
  <si>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</si>
  <si>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</si>
  <si>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</si>
  <si>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</si>
  <si>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</si>
  <si>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</si>
  <si>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</si>
  <si>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</si>
  <si>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</si>
  <si>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</si>
  <si>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</si>
  <si>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</si>
  <si>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</si>
  <si>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</si>
  <si>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</si>
  <si>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</si>
  <si>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</si>
  <si>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</si>
  <si>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</si>
  <si>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</si>
  <si>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</si>
  <si>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</si>
  <si>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</si>
  <si>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</si>
  <si>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</si>
  <si>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</si>
  <si>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</si>
  <si>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</si>
  <si>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</si>
  <si>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</si>
  <si>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</si>
  <si>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</si>
  <si>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</si>
  <si>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</si>
  <si>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</si>
  <si>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</si>
  <si>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</si>
  <si>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</si>
  <si>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</si>
  <si>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</si>
  <si>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</si>
  <si>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</si>
  <si>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</si>
  <si>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</si>
  <si>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</si>
  <si>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</si>
  <si>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</si>
  <si>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</si>
  <si>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</si>
  <si>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</si>
  <si>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</si>
  <si>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</si>
  <si>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</si>
  <si>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</si>
  <si>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</si>
  <si>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</si>
  <si>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</si>
  <si>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</si>
  <si>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</si>
  <si>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</si>
  <si>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</si>
  <si>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</si>
  <si>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</si>
  <si>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</si>
  <si>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</si>
  <si>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</si>
  <si>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</si>
  <si>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</si>
  <si>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</si>
  <si>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</si>
  <si>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</si>
  <si>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</si>
  <si>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</si>
  <si>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</si>
  <si>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</si>
  <si>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</si>
  <si>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</si>
  <si>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</si>
  <si>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</si>
  <si>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</si>
  <si>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</si>
  <si>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</si>
  <si>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</si>
  <si>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</si>
  <si>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</si>
  <si>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</si>
  <si>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</si>
  <si>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</si>
  <si>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</si>
  <si>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</si>
  <si>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</si>
  <si>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</si>
  <si>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</si>
  <si>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</si>
  <si>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</si>
  <si>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</si>
  <si>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</si>
  <si>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</si>
  <si>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</si>
  <si>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</si>
  <si>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</si>
  <si>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</si>
  <si>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</si>
  <si>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</si>
  <si>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</si>
  <si>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</si>
  <si>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</si>
  <si>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</si>
  <si>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</si>
  <si>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</si>
  <si>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</si>
  <si>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</si>
  <si>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</si>
  <si>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</si>
  <si>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</si>
  <si>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</si>
  <si>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</si>
  <si>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</si>
  <si>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</si>
  <si>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</si>
  <si>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</si>
  <si>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</si>
  <si>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</si>
  <si>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</si>
  <si>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</si>
  <si>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</si>
  <si>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</si>
  <si>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</si>
  <si>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</si>
  <si>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</si>
  <si>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</si>
  <si>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</si>
  <si>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</si>
  <si>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</si>
  <si>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</si>
  <si>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</si>
  <si>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</si>
  <si>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</si>
  <si>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</si>
  <si>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</si>
  <si>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</si>
  <si>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</si>
  <si>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</si>
  <si>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</si>
  <si>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</si>
  <si>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</si>
  <si>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</si>
  <si>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</si>
  <si>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</si>
  <si>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</si>
  <si>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</si>
  <si>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</si>
  <si>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</si>
  <si>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</si>
  <si>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</si>
  <si>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</si>
  <si>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</si>
  <si>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</si>
  <si>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</si>
  <si>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</si>
  <si>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</si>
  <si>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</si>
  <si>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</si>
  <si>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</si>
  <si>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</si>
  <si>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</si>
  <si>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</si>
  <si>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</si>
  <si>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</si>
  <si>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</si>
  <si>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</si>
  <si>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</si>
  <si>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</si>
  <si>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</si>
  <si>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</si>
  <si>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</si>
  <si>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</si>
  <si>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</si>
  <si>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</si>
  <si>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</si>
  <si>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</si>
  <si>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</si>
  <si>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</si>
  <si>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</si>
  <si>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</si>
  <si>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</si>
  <si>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</si>
  <si>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</si>
  <si>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</si>
  <si>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</si>
  <si>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</si>
  <si>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</si>
  <si>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</si>
  <si>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</si>
  <si>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</si>
  <si>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</si>
  <si>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</si>
  <si>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</si>
  <si>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</si>
  <si>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</si>
  <si>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</si>
  <si>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</si>
  <si>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</si>
  <si>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</si>
  <si>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</si>
  <si>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</si>
  <si>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</si>
  <si>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</si>
  <si>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</si>
  <si>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</si>
  <si>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</si>
  <si>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</si>
  <si>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</si>
  <si>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</si>
  <si>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</si>
  <si>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</si>
  <si>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</si>
  <si>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</si>
  <si>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</si>
  <si>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</si>
  <si>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</si>
  <si>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</si>
  <si>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</si>
  <si>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</si>
  <si>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</si>
  <si>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</si>
  <si>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</si>
  <si>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</si>
  <si>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</si>
  <si>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</si>
  <si>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</si>
  <si>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</si>
  <si>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</si>
  <si>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</si>
  <si>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</si>
  <si>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</si>
  <si>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</si>
  <si>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</si>
  <si>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</si>
  <si>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</si>
  <si>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</si>
  <si>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</si>
  <si>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</si>
  <si>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</si>
  <si>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</si>
  <si>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</si>
  <si>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</si>
  <si>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</si>
  <si>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</si>
  <si>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</si>
  <si>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</si>
  <si>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</si>
  <si>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</si>
  <si>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</si>
  <si>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</si>
  <si>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</si>
  <si>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</si>
  <si>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</si>
  <si>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</si>
  <si>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</si>
  <si>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</si>
  <si>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</si>
  <si>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</si>
  <si>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</si>
  <si>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</si>
  <si>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</si>
  <si>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</si>
  <si>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</si>
  <si>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</si>
  <si>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</si>
  <si>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</si>
  <si>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</si>
  <si>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</si>
  <si>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</si>
  <si>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</si>
  <si>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</si>
  <si>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</si>
  <si>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</si>
  <si>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</si>
  <si>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</si>
  <si>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</si>
  <si>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</si>
  <si>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</si>
  <si>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</si>
  <si>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</si>
  <si>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</si>
  <si>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</si>
  <si>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</si>
  <si>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</si>
  <si>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</si>
  <si>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</si>
  <si>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</si>
  <si>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</si>
  <si>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</si>
  <si>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</si>
  <si>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</si>
  <si>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</si>
  <si>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</si>
  <si>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</si>
  <si>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</si>
  <si>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</si>
  <si>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</si>
  <si>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</si>
  <si>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</si>
  <si>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</si>
  <si>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</si>
  <si>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</si>
  <si>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</si>
  <si>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</si>
  <si>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</si>
  <si>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</si>
  <si>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</si>
  <si>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</si>
  <si>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</si>
  <si>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</si>
  <si>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</si>
  <si>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</si>
  <si>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</si>
  <si>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</si>
  <si>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</si>
  <si>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</si>
  <si>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</si>
  <si>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</si>
  <si>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</si>
  <si>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</si>
  <si>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</si>
  <si>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</si>
  <si>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</si>
  <si>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</si>
  <si>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</si>
  <si>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</si>
  <si>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</si>
  <si>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</si>
  <si>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</si>
  <si>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</si>
  <si>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</si>
  <si>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</si>
  <si>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</si>
  <si>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</si>
  <si>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</si>
  <si>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</si>
  <si>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</si>
  <si>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</si>
  <si>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</si>
  <si>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</si>
  <si>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</si>
  <si>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</si>
  <si>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</si>
  <si>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</si>
  <si>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</si>
  <si>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</si>
  <si>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</si>
  <si>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</si>
  <si>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</si>
  <si>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</si>
  <si>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</si>
  <si>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</si>
  <si>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</si>
  <si>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</si>
  <si>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</si>
  <si>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</si>
  <si>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</si>
  <si>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</si>
  <si>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</si>
  <si>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</si>
  <si>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</si>
  <si>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</si>
  <si>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</si>
  <si>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</si>
  <si>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</si>
  <si>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</si>
  <si>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</si>
  <si>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</si>
  <si>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</si>
  <si>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</si>
  <si>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</si>
  <si>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</si>
  <si>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</si>
  <si>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</si>
  <si>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</si>
  <si>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</si>
  <si>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</si>
  <si>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</si>
  <si>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</si>
  <si>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</si>
  <si>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</si>
  <si>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</si>
  <si>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</si>
  <si>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</si>
  <si>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</si>
  <si>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</si>
  <si>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</si>
  <si>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</si>
  <si>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</si>
  <si>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</si>
  <si>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</si>
  <si>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</si>
  <si>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</si>
  <si>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</si>
  <si>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</si>
  <si>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</si>
  <si>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</si>
  <si>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</si>
  <si>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</si>
  <si>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</si>
  <si>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</si>
  <si>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</si>
  <si>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</si>
  <si>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</si>
  <si>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</si>
  <si>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</si>
  <si>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</si>
  <si>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</si>
  <si>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</si>
  <si>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</si>
  <si>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</si>
  <si>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</si>
  <si>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</si>
  <si>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</si>
  <si>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</si>
  <si>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</si>
  <si>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</si>
  <si>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</si>
  <si>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</si>
  <si>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</si>
  <si>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</si>
  <si>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</si>
  <si>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</si>
  <si>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</si>
  <si>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</si>
  <si>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</si>
  <si>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</si>
  <si>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</si>
  <si>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</si>
  <si>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</si>
  <si>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</si>
  <si>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</si>
  <si>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</si>
  <si>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</si>
  <si>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</si>
  <si>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</si>
  <si>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</si>
  <si>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</si>
  <si>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</si>
  <si>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</si>
  <si>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</si>
  <si>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</si>
  <si>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</si>
  <si>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</si>
  <si>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</si>
  <si>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</si>
  <si>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</si>
  <si>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</si>
  <si>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</si>
  <si>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</si>
  <si>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</si>
  <si>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</si>
  <si>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</si>
  <si>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</si>
  <si>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</si>
  <si>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</si>
  <si>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</si>
  <si>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</si>
  <si>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</si>
  <si>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</si>
  <si>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</si>
  <si>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</si>
  <si>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</si>
  <si>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</si>
  <si>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</si>
  <si>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</si>
  <si>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</si>
  <si>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</si>
  <si>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</si>
  <si>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</si>
  <si>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</si>
  <si>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</si>
  <si>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</si>
  <si>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</si>
  <si>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</si>
  <si>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</si>
  <si>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</si>
  <si>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</si>
  <si>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</si>
  <si>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</si>
  <si>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</si>
  <si>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</si>
  <si>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</si>
  <si>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</si>
  <si>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</si>
  <si>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</si>
  <si>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</si>
  <si>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</si>
  <si>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</si>
  <si>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</si>
  <si>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</si>
  <si>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</si>
  <si>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</si>
  <si>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</si>
  <si>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</si>
  <si>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</si>
  <si>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</si>
  <si>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</si>
  <si>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</si>
  <si>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</si>
  <si>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</si>
  <si>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</si>
  <si>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</si>
  <si>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</si>
  <si>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</si>
  <si>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</si>
  <si>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</si>
  <si>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</si>
  <si>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</si>
  <si>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</si>
  <si>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</si>
  <si>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</si>
  <si>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</si>
  <si>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</si>
  <si>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</si>
  <si>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</si>
  <si>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</si>
  <si>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</si>
  <si>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</si>
  <si>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</si>
  <si>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</si>
  <si>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</si>
  <si>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</si>
  <si>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</si>
  <si>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</si>
  <si>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</si>
  <si>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</si>
  <si>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</si>
  <si>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</si>
  <si>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</si>
  <si>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</si>
  <si>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</si>
  <si>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</si>
  <si>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</si>
  <si>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</si>
  <si>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</si>
  <si>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</si>
  <si>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</si>
  <si>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</si>
  <si>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</si>
  <si>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</si>
  <si>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</si>
  <si>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</si>
  <si>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</si>
  <si>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</si>
  <si>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</si>
  <si>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</si>
  <si>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</si>
  <si>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</si>
  <si>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</si>
  <si>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</si>
  <si>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</si>
  <si>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</si>
  <si>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</si>
  <si>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</si>
  <si>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</si>
  <si>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</si>
  <si>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</si>
  <si>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</si>
  <si>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</si>
  <si>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</si>
  <si>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</si>
  <si>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</si>
  <si>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</si>
  <si>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</si>
  <si>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</si>
  <si>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</si>
  <si>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</si>
  <si>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</si>
  <si>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</si>
  <si>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</si>
  <si>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</si>
  <si>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</si>
  <si>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</si>
  <si>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</si>
  <si>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</si>
  <si>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</si>
  <si>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</si>
  <si>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</si>
  <si>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</si>
  <si>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</si>
  <si>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</si>
  <si>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</si>
  <si>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</si>
  <si>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</si>
  <si>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</si>
  <si>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</si>
  <si>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</si>
  <si>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</si>
  <si>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</si>
  <si>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</si>
  <si>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</si>
  <si>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</si>
  <si>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</si>
  <si>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</si>
  <si>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</si>
  <si>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</si>
  <si>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</si>
  <si>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</si>
  <si>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</si>
  <si>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</si>
  <si>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</si>
  <si>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</si>
  <si>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</si>
  <si>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</si>
  <si>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</si>
  <si>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</si>
  <si>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</si>
  <si>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</si>
  <si>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</si>
  <si>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</si>
  <si>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</si>
  <si>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</si>
  <si>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</si>
  <si>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</si>
  <si>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</si>
  <si>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</si>
  <si>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</si>
  <si>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</si>
  <si>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</si>
  <si>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</si>
  <si>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</si>
  <si>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</si>
  <si>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</si>
  <si>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</si>
  <si>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</si>
  <si>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</si>
  <si>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</si>
  <si>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</si>
  <si>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</si>
  <si>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</si>
  <si>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</si>
  <si>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</si>
  <si>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</si>
  <si>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</si>
  <si>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</si>
  <si>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</si>
  <si>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</si>
  <si>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</si>
  <si>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</si>
  <si>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</si>
  <si>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</si>
  <si>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</si>
  <si>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</si>
  <si>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</si>
  <si>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</si>
  <si>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</si>
  <si>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</si>
  <si>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</si>
  <si>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</si>
  <si>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</si>
  <si>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</si>
  <si>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</si>
  <si>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</si>
  <si>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</si>
  <si>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</si>
  <si>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</si>
  <si>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</si>
  <si>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</si>
  <si>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</si>
  <si>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</si>
  <si>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</si>
  <si>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</si>
  <si>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</si>
  <si>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</si>
  <si>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</si>
  <si>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</si>
  <si>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</si>
  <si>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</si>
  <si>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</si>
  <si>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</si>
  <si>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</si>
  <si>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</si>
  <si>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</si>
  <si>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</si>
  <si>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</si>
  <si>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</si>
  <si>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</si>
  <si>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</si>
  <si>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</si>
  <si>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</si>
  <si>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</si>
  <si>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</si>
  <si>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</si>
  <si>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</si>
  <si>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</si>
  <si>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</si>
  <si>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</si>
  <si>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</si>
  <si>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</si>
  <si>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</si>
  <si>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</si>
  <si>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</si>
  <si>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</si>
  <si>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</si>
  <si>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</si>
  <si>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</si>
  <si>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</si>
  <si>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</si>
  <si>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</si>
  <si>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</si>
  <si>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</si>
  <si>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</si>
  <si>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</si>
  <si>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</si>
  <si>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</si>
  <si>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</si>
  <si>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</si>
  <si>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</si>
  <si>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</si>
  <si>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</si>
  <si>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</si>
  <si>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</si>
  <si>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</si>
  <si>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</si>
  <si>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</si>
  <si>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</si>
  <si>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</si>
  <si>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</si>
  <si>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</si>
  <si>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</si>
  <si>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</si>
  <si>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</si>
  <si>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</si>
  <si>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</si>
  <si>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</si>
  <si>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</si>
  <si>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</si>
  <si>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</si>
  <si>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</si>
  <si>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</si>
  <si>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</si>
  <si>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</si>
  <si>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</si>
  <si>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</si>
  <si>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</si>
  <si>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</si>
  <si>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</si>
  <si>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</si>
  <si>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</si>
  <si>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</si>
  <si>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</si>
  <si>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</si>
  <si>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</si>
  <si>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</si>
  <si>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</si>
  <si>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</si>
  <si>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</si>
  <si>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</si>
  <si>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</si>
  <si>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</si>
  <si>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</si>
  <si>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</si>
  <si>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</si>
  <si>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</si>
  <si>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</si>
  <si>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</si>
  <si>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</si>
  <si>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</si>
  <si>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</si>
  <si>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</si>
  <si>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</si>
  <si>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</si>
  <si>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</si>
  <si>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</si>
  <si>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</si>
  <si>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</si>
  <si>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</si>
  <si>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</si>
  <si>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</si>
  <si>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</si>
  <si>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</si>
  <si>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</si>
  <si>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</si>
  <si>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</si>
  <si>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</si>
  <si>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</si>
  <si>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</si>
  <si>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</si>
  <si>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</si>
  <si>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</si>
  <si>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</si>
  <si>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</si>
  <si>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</si>
  <si>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</si>
  <si>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</si>
  <si>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</si>
  <si>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</si>
  <si>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</si>
  <si>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</si>
  <si>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</si>
  <si>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</si>
  <si>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</si>
  <si>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</si>
  <si>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</si>
  <si>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</si>
  <si>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</si>
  <si>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</si>
  <si>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</si>
  <si>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</si>
  <si>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</si>
  <si>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</si>
  <si>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</si>
  <si>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</si>
  <si>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</si>
  <si>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</si>
  <si>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</si>
  <si>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</si>
  <si>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</si>
  <si>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</si>
  <si>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</si>
  <si>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</si>
  <si>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</si>
  <si>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</si>
  <si>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</si>
  <si>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</si>
  <si>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</si>
  <si>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</si>
  <si>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</si>
  <si>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</si>
  <si>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</si>
  <si>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</si>
  <si>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</si>
  <si>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</si>
  <si>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</si>
  <si>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</si>
  <si>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</si>
  <si>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</si>
  <si>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</si>
  <si>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</si>
  <si>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</si>
  <si>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</si>
  <si>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</si>
  <si>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</si>
  <si>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</si>
  <si>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</si>
  <si>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</si>
  <si>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</si>
  <si>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</si>
  <si>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</si>
  <si>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</si>
  <si>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</si>
  <si>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</si>
  <si>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</si>
  <si>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</si>
  <si>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</si>
  <si>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</si>
  <si>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</si>
  <si>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</si>
  <si>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</si>
  <si>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</si>
  <si>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</si>
  <si>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</si>
  <si>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</si>
  <si>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</si>
  <si>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</si>
  <si>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</si>
  <si>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</si>
  <si>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</si>
  <si>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</si>
  <si>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</si>
  <si>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</si>
  <si>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</si>
  <si>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</si>
  <si>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</si>
  <si>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</si>
  <si>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</si>
  <si>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</si>
  <si>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</si>
  <si>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</si>
  <si>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</si>
  <si>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</si>
  <si>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</si>
  <si>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</si>
  <si>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</si>
  <si>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</si>
  <si>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</si>
  <si>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</si>
  <si>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</si>
  <si>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</si>
  <si>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</si>
  <si>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</si>
  <si>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</si>
  <si>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</si>
  <si>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</si>
  <si>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</si>
  <si>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</si>
  <si>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</si>
  <si>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</si>
  <si>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</si>
  <si>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</si>
  <si>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</si>
  <si>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</si>
  <si>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</si>
  <si>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</si>
  <si>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</si>
  <si>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</si>
  <si>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</si>
  <si>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</si>
  <si>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</si>
  <si>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</si>
  <si>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</si>
  <si>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</si>
  <si>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</si>
  <si>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</si>
  <si>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</si>
  <si>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</si>
  <si>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</si>
  <si>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</si>
  <si>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</si>
  <si>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</si>
  <si>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</si>
  <si>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</si>
  <si>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</si>
  <si>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</si>
  <si>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</si>
  <si>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</si>
  <si>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</si>
  <si>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</si>
  <si>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</si>
  <si>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</si>
  <si>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</si>
  <si>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</si>
  <si>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</si>
  <si>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</si>
  <si>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</si>
  <si>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</si>
  <si>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</si>
  <si>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</si>
  <si>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</si>
  <si>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</si>
  <si>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</si>
  <si>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</si>
  <si>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</si>
  <si>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</si>
  <si>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</si>
  <si>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</si>
  <si>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</si>
  <si>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</si>
  <si>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</si>
  <si>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</si>
  <si>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</si>
  <si>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</si>
  <si>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</si>
  <si>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</si>
  <si>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</si>
  <si>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</si>
  <si>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</si>
  <si>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</si>
  <si>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</si>
  <si>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</si>
  <si>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</si>
  <si>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</si>
  <si>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</si>
  <si>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</si>
  <si>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</si>
  <si>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</si>
  <si>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</si>
  <si>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</si>
  <si>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</si>
  <si>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</si>
  <si>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</si>
  <si>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</si>
  <si>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</si>
  <si>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</si>
  <si>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</si>
  <si>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</si>
  <si>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</si>
  <si>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</si>
  <si>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</si>
  <si>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</si>
  <si>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</si>
  <si>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</si>
  <si>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</si>
  <si>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</si>
  <si>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</si>
  <si>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</si>
  <si>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</si>
  <si>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</si>
  <si>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</si>
  <si>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</si>
  <si>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</si>
  <si>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</si>
  <si>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</si>
  <si>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</si>
  <si>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</si>
  <si>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</si>
  <si>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</si>
  <si>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</si>
  <si>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</si>
  <si>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</si>
  <si>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</si>
  <si>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</si>
  <si>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</si>
  <si>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</si>
  <si>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</si>
  <si>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</si>
  <si>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</si>
  <si>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</si>
  <si>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</si>
  <si>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</si>
  <si>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</si>
  <si>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</si>
  <si>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</si>
  <si>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</si>
  <si>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</si>
  <si>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</si>
  <si>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</si>
  <si>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</si>
  <si>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</si>
  <si>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</si>
  <si>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</si>
  <si>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</si>
  <si>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</si>
  <si>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</si>
  <si>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</si>
  <si>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</si>
  <si>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</si>
  <si>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</si>
  <si>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</si>
  <si>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</si>
  <si>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</si>
  <si>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</si>
  <si>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</si>
  <si>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</si>
  <si>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</si>
  <si>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</si>
  <si>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</si>
  <si>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</si>
  <si>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</si>
  <si>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</si>
  <si>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</si>
  <si>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</si>
  <si>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</si>
  <si>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</si>
  <si>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</si>
  <si>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</si>
  <si>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</si>
  <si>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</si>
  <si>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</si>
  <si>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</si>
  <si>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</si>
  <si>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</si>
  <si>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</si>
  <si>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</si>
  <si>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</si>
  <si>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</si>
  <si>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</si>
  <si>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</si>
  <si>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</si>
  <si>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</si>
  <si>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</si>
  <si>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</si>
  <si>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</si>
  <si>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</si>
  <si>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</si>
  <si>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</si>
  <si>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</si>
  <si>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</si>
  <si>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</si>
  <si>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</si>
  <si>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</si>
  <si>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</si>
  <si>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</si>
  <si>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</si>
  <si>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</si>
  <si>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</si>
  <si>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</si>
  <si>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</si>
  <si>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</si>
  <si>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</si>
  <si>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</si>
  <si>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</si>
  <si>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</si>
  <si>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</si>
  <si>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</si>
  <si>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</si>
  <si>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</si>
  <si>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</si>
  <si>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</si>
  <si>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</si>
  <si>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</si>
  <si>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</si>
  <si>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</si>
  <si>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</si>
  <si>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</si>
  <si>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</si>
  <si>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</si>
  <si>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</si>
  <si>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</si>
  <si>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</si>
  <si>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</si>
  <si>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</si>
  <si>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</si>
  <si>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</si>
  <si>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</si>
  <si>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</si>
  <si>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</si>
  <si>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</si>
  <si>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</si>
  <si>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</si>
  <si>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</si>
  <si>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</si>
  <si>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</si>
  <si>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</si>
  <si>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</si>
  <si>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</si>
  <si>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</si>
  <si>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</si>
  <si>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</si>
  <si>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</si>
  <si>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</si>
  <si>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</si>
  <si>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</si>
  <si>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</si>
  <si>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</si>
  <si>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</si>
  <si>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</si>
  <si>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</si>
  <si>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</si>
  <si>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</si>
  <si>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</si>
  <si>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</si>
  <si>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</si>
  <si>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</si>
  <si>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</si>
  <si>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</si>
  <si>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</si>
  <si>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</si>
  <si>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</si>
  <si>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</si>
  <si>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</si>
  <si>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</si>
  <si>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</si>
  <si>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</si>
  <si>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</si>
  <si>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</si>
  <si>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</si>
  <si>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</si>
  <si>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</si>
  <si>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</si>
  <si>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</si>
  <si>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</si>
  <si>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</si>
  <si>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</si>
  <si>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</si>
  <si>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</si>
  <si>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</si>
  <si>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</si>
  <si>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</si>
  <si>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</si>
  <si>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</si>
  <si>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</si>
  <si>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</si>
  <si>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</si>
  <si>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</si>
  <si>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</si>
  <si>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</si>
  <si>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</si>
  <si>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</si>
  <si>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</si>
  <si>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</si>
  <si>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</si>
  <si>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</si>
  <si>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</si>
  <si>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</si>
  <si>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</si>
  <si>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</si>
  <si>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</si>
  <si>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</si>
  <si>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</si>
  <si>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</si>
  <si>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</si>
  <si>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</si>
  <si>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</si>
  <si>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</si>
  <si>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</si>
  <si>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</si>
  <si>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</si>
  <si>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</si>
  <si>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</si>
  <si>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</si>
  <si>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</si>
  <si>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</si>
  <si>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</si>
  <si>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</si>
  <si>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</si>
  <si>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</si>
  <si>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</si>
  <si>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</si>
  <si>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</si>
  <si>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</si>
  <si>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</si>
  <si>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</si>
  <si>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</si>
  <si>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</si>
  <si>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</si>
  <si>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</si>
  <si>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</si>
  <si>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</si>
  <si>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</si>
  <si>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</si>
  <si>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</si>
  <si>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</si>
  <si>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</si>
  <si>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</si>
  <si>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</si>
  <si>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</si>
  <si>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</si>
  <si>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</si>
  <si>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</si>
  <si>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</si>
  <si>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</si>
  <si>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</si>
  <si>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</si>
  <si>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</si>
  <si>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</si>
  <si>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</si>
  <si>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</si>
  <si>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</si>
  <si>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</si>
  <si>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</si>
  <si>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</si>
  <si>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</si>
  <si>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</si>
  <si>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</si>
  <si>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</si>
  <si>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</si>
  <si>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</si>
  <si>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</si>
  <si>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</si>
  <si>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</si>
  <si>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</si>
  <si>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</si>
  <si>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</si>
  <si>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</si>
  <si>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</si>
  <si>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</si>
  <si>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</si>
  <si>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</si>
  <si>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</si>
  <si>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</si>
  <si>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</si>
  <si>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</si>
  <si>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</si>
  <si>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</si>
  <si>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</si>
  <si>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</si>
  <si>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</si>
  <si>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</si>
  <si>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</si>
  <si>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</si>
  <si>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</si>
  <si>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</si>
  <si>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</si>
  <si>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</si>
  <si>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</si>
  <si>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</si>
  <si>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</si>
  <si>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</si>
  <si>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</si>
  <si>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</si>
  <si>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</si>
  <si>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</si>
  <si>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</si>
  <si>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</si>
  <si>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</si>
  <si>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</si>
  <si>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</si>
  <si>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</si>
  <si>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</si>
  <si>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</si>
  <si>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</si>
  <si>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</si>
  <si>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</si>
  <si>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</si>
  <si>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</si>
  <si>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</si>
  <si>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</si>
  <si>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</si>
  <si>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</si>
  <si>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</si>
  <si>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</si>
  <si>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</si>
  <si>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</si>
  <si>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</si>
  <si>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</si>
  <si>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</si>
  <si>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</si>
  <si>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</si>
  <si>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</si>
  <si>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</si>
  <si>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</si>
  <si>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</si>
  <si>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</si>
  <si>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</si>
  <si>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</si>
  <si>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</si>
  <si>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</si>
  <si>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</si>
  <si>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</si>
  <si>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</si>
  <si>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</si>
  <si>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</si>
  <si>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</si>
  <si>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</si>
  <si>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</si>
  <si>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</si>
  <si>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</si>
  <si>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</si>
  <si>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</si>
  <si>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</si>
  <si>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</si>
  <si>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</si>
  <si>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</si>
  <si>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</si>
  <si>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</si>
  <si>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</si>
  <si>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</si>
  <si>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</si>
  <si>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</si>
  <si>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</si>
  <si>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</si>
  <si>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</si>
  <si>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</si>
  <si>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</si>
  <si>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</si>
  <si>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</si>
  <si>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</si>
  <si>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</si>
  <si>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</si>
  <si>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</si>
  <si>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</si>
  <si>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</si>
  <si>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</si>
  <si>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</si>
  <si>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</si>
  <si>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</si>
  <si>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</si>
  <si>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</si>
  <si>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</si>
  <si>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</si>
  <si>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</si>
  <si>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</si>
  <si>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</si>
  <si>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</si>
  <si>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</si>
  <si>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</si>
  <si>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</si>
  <si>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</si>
  <si>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</si>
  <si>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</si>
  <si>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</si>
  <si>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</si>
  <si>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</si>
  <si>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</si>
  <si>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</si>
  <si>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</si>
  <si>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</si>
  <si>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</si>
  <si>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</si>
  <si>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</si>
  <si>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</si>
  <si>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</si>
  <si>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</si>
  <si>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</si>
  <si>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</si>
  <si>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</si>
  <si>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</si>
  <si>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</si>
  <si>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</si>
  <si>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</si>
  <si>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</si>
  <si>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</si>
  <si>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</si>
  <si>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</si>
  <si>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</si>
  <si>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</si>
  <si>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</si>
  <si>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</si>
  <si>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</si>
  <si>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</si>
  <si>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</si>
  <si>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</si>
  <si>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</si>
  <si>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</si>
  <si>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</si>
  <si>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</si>
  <si>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</si>
  <si>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</si>
  <si>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</si>
  <si>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</si>
  <si>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</si>
  <si>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</si>
  <si>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</si>
  <si>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</si>
  <si>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</si>
  <si>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</si>
  <si>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</si>
  <si>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</si>
  <si>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</si>
  <si>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</si>
  <si>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</si>
  <si>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</si>
  <si>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</si>
  <si>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</si>
  <si>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</si>
  <si>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</si>
  <si>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</si>
  <si>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</si>
  <si>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</si>
  <si>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</si>
  <si>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</si>
  <si>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</si>
  <si>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</si>
  <si>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</si>
  <si>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</si>
  <si>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</si>
  <si>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</si>
  <si>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</si>
  <si>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</si>
  <si>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</si>
  <si>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</si>
  <si>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</si>
  <si>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</si>
  <si>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</si>
  <si>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</si>
  <si>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</si>
  <si>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</si>
  <si>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</si>
  <si>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</si>
  <si>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</si>
  <si>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</si>
  <si>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</si>
  <si>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</si>
  <si>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</si>
  <si>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</si>
  <si>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</si>
  <si>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</si>
  <si>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</si>
  <si>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</si>
  <si>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</si>
  <si>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</si>
  <si>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</si>
  <si>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</si>
  <si>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</si>
  <si>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</si>
  <si>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</si>
  <si>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</si>
  <si>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</si>
  <si>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</si>
  <si>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</si>
  <si>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</si>
  <si>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</si>
  <si>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</si>
  <si>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</si>
  <si>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</si>
  <si>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</si>
  <si>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</si>
  <si>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</si>
  <si>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</si>
  <si>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</si>
  <si>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</si>
  <si>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</si>
  <si>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</si>
  <si>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</si>
  <si>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</si>
  <si>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</si>
  <si>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</si>
  <si>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</si>
  <si>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</si>
  <si>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</si>
  <si>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</si>
  <si>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</si>
  <si>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</si>
  <si>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</si>
  <si>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</si>
  <si>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</si>
  <si>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</si>
  <si>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</si>
  <si>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</si>
  <si>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</si>
  <si>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</si>
  <si>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</si>
  <si>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</si>
  <si>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</si>
  <si>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</si>
  <si>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</si>
  <si>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</si>
  <si>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</si>
  <si>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</si>
  <si>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</si>
  <si>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</si>
  <si>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</si>
  <si>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</si>
  <si>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</si>
  <si>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</si>
  <si>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</si>
  <si>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</si>
  <si>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</si>
  <si>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</si>
  <si>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</si>
  <si>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</si>
  <si>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</si>
  <si>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</si>
  <si>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</si>
  <si>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</si>
  <si>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</si>
  <si>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</si>
  <si>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</si>
  <si>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</si>
  <si>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</si>
  <si>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</si>
  <si>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</si>
  <si>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</si>
  <si>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</si>
  <si>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</si>
  <si>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</si>
  <si>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</si>
  <si>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</si>
  <si>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</si>
  <si>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</si>
  <si>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</si>
  <si>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</si>
  <si>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</si>
  <si>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</si>
  <si>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</si>
  <si>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</si>
  <si>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</si>
  <si>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</si>
  <si>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</si>
  <si>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</si>
  <si>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</si>
  <si>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</si>
  <si>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</si>
  <si>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</si>
  <si>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</si>
  <si>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</si>
  <si>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</si>
  <si>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</si>
  <si>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</si>
  <si>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</si>
  <si>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</si>
  <si>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</si>
  <si>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</si>
  <si>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</si>
  <si>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</si>
  <si>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</si>
  <si>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</si>
  <si>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</si>
  <si>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</si>
  <si>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</si>
  <si>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</si>
  <si>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</si>
  <si>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</si>
  <si>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</si>
  <si>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</si>
  <si>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</si>
  <si>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</si>
  <si>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</si>
  <si>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</si>
  <si>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</si>
  <si>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</si>
  <si>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</si>
  <si>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</si>
  <si>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</si>
  <si>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</si>
  <si>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</si>
  <si>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</si>
  <si>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</si>
  <si>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</si>
  <si>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</si>
  <si>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</si>
  <si>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</si>
  <si>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</si>
  <si>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</si>
  <si>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</si>
  <si>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</si>
  <si>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</si>
  <si>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</si>
  <si>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</si>
  <si>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</si>
  <si>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</si>
  <si>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</si>
  <si>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</si>
  <si>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</si>
  <si>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</si>
  <si>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</si>
  <si>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</si>
  <si>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</si>
  <si>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</si>
  <si>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</si>
  <si>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</si>
  <si>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</si>
  <si>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</si>
  <si>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</si>
  <si>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</si>
  <si>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</si>
  <si>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</si>
  <si>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</si>
  <si>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</si>
  <si>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</si>
  <si>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</si>
  <si>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</si>
  <si>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</si>
  <si>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</si>
  <si>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</si>
  <si>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</si>
  <si>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</si>
  <si>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</si>
  <si>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</si>
  <si>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</si>
  <si>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</si>
  <si>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</si>
  <si>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</si>
  <si>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</si>
  <si>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</si>
  <si>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</si>
  <si>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</si>
  <si>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</si>
  <si>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</si>
  <si>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</si>
  <si>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</si>
  <si>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</si>
  <si>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</si>
  <si>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</si>
  <si>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</si>
  <si>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</si>
  <si>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</si>
  <si>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</si>
  <si>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</si>
  <si>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</si>
  <si>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</si>
  <si>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</si>
  <si>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</si>
  <si>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</si>
  <si>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</si>
  <si>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</si>
  <si>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</si>
  <si>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</si>
  <si>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</si>
  <si>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</si>
  <si>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</si>
  <si>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</si>
  <si>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</si>
  <si>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</si>
  <si>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</si>
  <si>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</si>
  <si>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</si>
  <si>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</si>
  <si>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</si>
  <si>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</si>
  <si>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</si>
  <si>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</si>
  <si>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</si>
  <si>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</si>
  <si>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</si>
  <si>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</si>
  <si>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</si>
  <si>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</si>
  <si>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</si>
  <si>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</si>
  <si>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</si>
  <si>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</si>
  <si>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</si>
  <si>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</si>
  <si>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</si>
  <si>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</si>
  <si>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</si>
  <si>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</si>
  <si>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</si>
  <si>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</si>
  <si>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</si>
  <si>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</si>
  <si>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</si>
  <si>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</si>
  <si>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</si>
  <si>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</si>
  <si>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</si>
  <si>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</si>
  <si>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</si>
  <si>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</si>
  <si>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</si>
  <si>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</si>
  <si>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</si>
  <si>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</si>
  <si>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</si>
  <si>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</si>
  <si>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</si>
  <si>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</si>
  <si>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</si>
  <si>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</si>
  <si>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</si>
  <si>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</si>
  <si>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</si>
  <si>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</si>
  <si>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</si>
  <si>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</si>
  <si>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</si>
  <si>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</si>
  <si>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</si>
  <si>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</si>
  <si>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</si>
  <si>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</si>
  <si>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</si>
  <si>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</si>
  <si>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</si>
  <si>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</si>
  <si>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</si>
  <si>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</si>
  <si>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</si>
  <si>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</si>
  <si>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</si>
  <si>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</si>
  <si>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</si>
  <si>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</si>
  <si>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</si>
  <si>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</si>
  <si>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</si>
  <si>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</si>
  <si>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</si>
  <si>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</si>
  <si>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</si>
  <si>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</si>
  <si>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</si>
  <si>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</si>
  <si>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</si>
  <si>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</si>
  <si>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</si>
  <si>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</si>
  <si>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</si>
  <si>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</si>
  <si>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</si>
  <si>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</si>
  <si>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</si>
  <si>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</si>
  <si>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</si>
  <si>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</si>
  <si>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</si>
  <si>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</si>
  <si>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</si>
  <si>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</si>
  <si>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</si>
  <si>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</si>
  <si>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</si>
  <si>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</si>
  <si>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</si>
  <si>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</si>
  <si>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</si>
  <si>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</si>
  <si>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</si>
  <si>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</si>
  <si>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</si>
  <si>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</si>
  <si>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</si>
  <si>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</si>
  <si>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</si>
  <si>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</si>
  <si>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</si>
  <si>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</si>
  <si>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</si>
  <si>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</si>
  <si>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</si>
  <si>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</si>
  <si>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</si>
  <si>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</si>
  <si>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</si>
  <si>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</si>
  <si>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</si>
  <si>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</si>
  <si>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</si>
  <si>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</si>
  <si>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</si>
  <si>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</si>
  <si>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</si>
  <si>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</si>
  <si>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</si>
  <si>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</si>
  <si>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</si>
  <si>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</si>
  <si>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</si>
  <si>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</si>
  <si>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</si>
  <si>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</si>
  <si>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</si>
  <si>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</si>
  <si>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</si>
  <si>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</si>
  <si>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</si>
  <si>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</si>
  <si>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</si>
  <si>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</si>
  <si>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</si>
  <si>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</si>
  <si>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</si>
  <si>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</si>
  <si>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</si>
  <si>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</si>
  <si>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</si>
  <si>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</si>
  <si>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</si>
  <si>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</si>
  <si>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</si>
  <si>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</si>
  <si>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</si>
  <si>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</si>
  <si>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</si>
  <si>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</si>
  <si>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</si>
  <si>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</si>
  <si>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</si>
  <si>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</si>
  <si>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</si>
  <si>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</si>
  <si>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</si>
  <si>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</si>
  <si>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</si>
  <si>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</si>
  <si>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</si>
  <si>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</si>
  <si>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</si>
  <si>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</si>
  <si>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</si>
  <si>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</si>
  <si>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</si>
  <si>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</si>
  <si>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</si>
  <si>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</si>
  <si>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</si>
  <si>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</si>
  <si>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</si>
  <si>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</si>
  <si>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</si>
  <si>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</si>
  <si>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</si>
  <si>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</si>
  <si>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</si>
  <si>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</si>
  <si>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</si>
  <si>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</si>
  <si>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</si>
  <si>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</si>
  <si>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</si>
  <si>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</si>
  <si>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</si>
  <si>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</si>
  <si>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</si>
  <si>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</si>
  <si>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</si>
  <si>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</si>
  <si>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</si>
  <si>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</si>
  <si>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</si>
  <si>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</si>
  <si>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</si>
  <si>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</si>
  <si>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</si>
  <si>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</si>
  <si>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</si>
  <si>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</si>
  <si>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</si>
  <si>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</si>
  <si>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</si>
  <si>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</si>
  <si>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</si>
  <si>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</si>
  <si>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</si>
  <si>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</si>
  <si>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</si>
  <si>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</si>
  <si>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</si>
  <si>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</si>
  <si>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</si>
  <si>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</si>
  <si>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</si>
  <si>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</si>
  <si>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</si>
  <si>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</si>
  <si>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</si>
  <si>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</si>
  <si>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</si>
  <si>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</si>
  <si>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</si>
  <si>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</si>
  <si>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</si>
  <si>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</si>
  <si>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</si>
  <si>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</si>
  <si>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</si>
  <si>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</si>
  <si>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</si>
  <si>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</si>
  <si>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</si>
  <si>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</si>
  <si>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</si>
  <si>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</si>
  <si>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</si>
  <si>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</si>
  <si>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</si>
  <si>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</si>
  <si>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</si>
  <si>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</si>
  <si>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</si>
  <si>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</si>
  <si>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</si>
  <si>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</si>
  <si>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</si>
  <si>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</si>
  <si>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</si>
  <si>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</si>
  <si>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</si>
  <si>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</si>
  <si>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</si>
  <si>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</si>
  <si>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</si>
  <si>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</si>
  <si>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</si>
  <si>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</si>
  <si>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</si>
  <si>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</si>
  <si>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</si>
  <si>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</si>
  <si>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</si>
  <si>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</si>
  <si>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</si>
  <si>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</si>
  <si>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</si>
  <si>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</si>
  <si>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</si>
  <si>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</si>
  <si>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</si>
  <si>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</si>
  <si>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</si>
  <si>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</si>
  <si>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</si>
  <si>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</si>
  <si>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</si>
  <si>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</si>
  <si>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</si>
  <si>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</si>
  <si>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</si>
  <si>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</si>
  <si>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</si>
  <si>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</si>
  <si>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</si>
  <si>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</si>
  <si>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</si>
  <si>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</si>
  <si>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</si>
  <si>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</si>
  <si>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</si>
  <si>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</si>
  <si>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</si>
  <si>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</si>
  <si>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</si>
  <si>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</si>
  <si>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</si>
  <si>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</si>
  <si>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</si>
  <si>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</si>
  <si>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</si>
  <si>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</si>
  <si>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</si>
  <si>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</si>
  <si>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</si>
  <si>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</si>
  <si>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</si>
  <si>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</si>
  <si>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</si>
  <si>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</si>
  <si>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</si>
  <si>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</si>
  <si>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</si>
  <si>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</si>
  <si>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</si>
  <si>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</si>
  <si>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</si>
  <si>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</si>
  <si>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</si>
  <si>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</si>
  <si>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</si>
  <si>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</si>
  <si>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</si>
  <si>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</si>
  <si>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</si>
  <si>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</si>
  <si>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</si>
  <si>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</si>
  <si>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</si>
  <si>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</si>
  <si>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</si>
  <si>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</si>
  <si>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</si>
  <si>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</si>
  <si>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</si>
  <si>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</si>
  <si>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</si>
  <si>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</si>
  <si>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</si>
  <si>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</si>
  <si>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</si>
  <si>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</si>
  <si>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</si>
  <si>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</si>
  <si>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</si>
  <si>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</si>
  <si>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</si>
  <si>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</si>
  <si>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</si>
  <si>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</si>
  <si>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</si>
  <si>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</si>
  <si>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</si>
  <si>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</si>
  <si>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</si>
  <si>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</si>
  <si>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</si>
  <si>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</si>
  <si>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</si>
  <si>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</si>
  <si>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</si>
  <si>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</si>
  <si>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</si>
  <si>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</si>
  <si>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</si>
  <si>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</si>
  <si>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</si>
  <si>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</si>
  <si>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</si>
  <si>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</si>
  <si>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</si>
  <si>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</si>
  <si>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</si>
  <si>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</si>
  <si>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</si>
  <si>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</si>
  <si>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</si>
  <si>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</si>
  <si>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</si>
  <si>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</si>
  <si>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</si>
  <si>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</si>
  <si>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</si>
  <si>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</si>
  <si>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</si>
  <si>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</si>
  <si>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</si>
  <si>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</si>
  <si>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</si>
  <si>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</si>
  <si>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</si>
  <si>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</si>
  <si>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</si>
  <si>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</si>
  <si>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</si>
  <si>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</si>
  <si>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</si>
  <si>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</si>
  <si>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</si>
  <si>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</si>
  <si>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</si>
  <si>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</si>
  <si>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</si>
  <si>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</si>
  <si>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</si>
  <si>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</si>
  <si>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</si>
  <si>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</si>
  <si>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</si>
  <si>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</si>
  <si>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</si>
  <si>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</si>
  <si>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</si>
  <si>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</si>
  <si>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</si>
  <si>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</si>
  <si>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</si>
  <si>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</si>
  <si>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</si>
  <si>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</si>
  <si>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</si>
  <si>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</si>
  <si>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</si>
  <si>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</si>
  <si>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</si>
  <si>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</si>
  <si>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</si>
  <si>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</si>
  <si>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</si>
  <si>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</si>
  <si>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</si>
  <si>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</si>
  <si>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</si>
  <si>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</si>
  <si>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</si>
  <si>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</si>
  <si>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</si>
  <si>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</si>
  <si>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</si>
  <si>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</si>
  <si>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</si>
  <si>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</si>
  <si>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</si>
  <si>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</si>
  <si>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</si>
  <si>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</si>
  <si>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</si>
  <si>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</si>
  <si>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</si>
  <si>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</si>
  <si>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</si>
  <si>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</si>
  <si>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</si>
  <si>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</si>
  <si>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</si>
  <si>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</si>
  <si>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</si>
  <si>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</si>
  <si>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</si>
  <si>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</si>
  <si>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</si>
  <si>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</si>
  <si>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</si>
  <si>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</si>
  <si>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</si>
  <si>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</si>
  <si>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</si>
  <si>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</si>
  <si>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</si>
  <si>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</si>
  <si>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</si>
  <si>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</si>
  <si>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</si>
  <si>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</si>
  <si>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</si>
  <si>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</si>
  <si>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</si>
  <si>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</si>
  <si>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</si>
  <si>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</si>
  <si>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</si>
  <si>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</si>
  <si>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</si>
  <si>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</si>
  <si>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</si>
  <si>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</si>
  <si>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</si>
  <si>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</si>
  <si>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</si>
  <si>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</si>
  <si>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</si>
  <si>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</si>
  <si>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</si>
  <si>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</si>
  <si>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</si>
  <si>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</si>
  <si>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</si>
  <si>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</si>
  <si>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</si>
  <si>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</si>
  <si>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</si>
  <si>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</si>
  <si>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</si>
  <si>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</si>
  <si>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</si>
  <si>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</si>
  <si>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</si>
  <si>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</si>
  <si>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</si>
  <si>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</si>
  <si>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</si>
  <si>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</si>
  <si>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</si>
  <si>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</si>
  <si>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</si>
  <si>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</si>
  <si>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</si>
  <si>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</si>
  <si>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</si>
  <si>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</si>
  <si>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</si>
  <si>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</si>
  <si>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</si>
  <si>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</si>
  <si>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</si>
  <si>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</si>
  <si>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</si>
  <si>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</si>
  <si>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</si>
  <si>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</si>
  <si>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</si>
  <si>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</si>
  <si>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</si>
  <si>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</si>
  <si>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</si>
  <si>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</si>
  <si>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</si>
  <si>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</si>
  <si>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</si>
  <si>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</si>
  <si>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</si>
  <si>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</si>
  <si>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</si>
  <si>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</si>
  <si>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</si>
  <si>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</si>
  <si>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</si>
  <si>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</si>
  <si>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</si>
  <si>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</si>
  <si>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</si>
  <si>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</si>
  <si>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</si>
  <si>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</si>
  <si>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</si>
  <si>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</si>
  <si>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</si>
  <si>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</si>
  <si>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</si>
  <si>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</si>
  <si>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</si>
  <si>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</si>
  <si>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</si>
  <si>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</si>
  <si>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</si>
  <si>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</si>
  <si>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</si>
  <si>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</si>
  <si>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</si>
  <si>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</si>
  <si>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</si>
  <si>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</si>
  <si>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</si>
  <si>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</si>
  <si>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</si>
  <si>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</si>
  <si>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</si>
  <si>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</si>
  <si>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</si>
  <si>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</si>
  <si>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</si>
  <si>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</si>
  <si>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</si>
  <si>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</si>
  <si>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</si>
  <si>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</si>
  <si>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</si>
  <si>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</si>
  <si>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</si>
  <si>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</si>
  <si>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</si>
  <si>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</si>
  <si>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</si>
  <si>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</si>
  <si>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</si>
  <si>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</si>
  <si>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</si>
  <si>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</si>
  <si>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</si>
  <si>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</si>
  <si>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</si>
  <si>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</si>
  <si>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</si>
  <si>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</si>
  <si>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</si>
  <si>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</si>
  <si>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</si>
  <si>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</si>
  <si>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</si>
  <si>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</si>
  <si>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</si>
  <si>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</si>
  <si>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</si>
  <si>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</si>
  <si>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</si>
  <si>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</si>
  <si>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</si>
  <si>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</si>
  <si>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</si>
  <si>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</si>
  <si>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</si>
  <si>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</si>
  <si>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</si>
  <si>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</si>
  <si>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</si>
  <si>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</si>
  <si>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</si>
  <si>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</si>
  <si>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</si>
  <si>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</si>
  <si>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</si>
  <si>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</si>
  <si>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</si>
  <si>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</si>
  <si>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</si>
  <si>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</si>
  <si>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</si>
  <si>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</si>
  <si>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</si>
  <si>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</si>
  <si>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</si>
  <si>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</si>
  <si>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</si>
  <si>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</si>
  <si>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</si>
  <si>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</si>
  <si>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</si>
  <si>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</si>
  <si>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</si>
  <si>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</si>
  <si>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</si>
  <si>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</si>
  <si>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</si>
  <si>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</si>
  <si>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</si>
  <si>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</si>
  <si>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</si>
  <si>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</si>
  <si>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</si>
  <si>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</si>
  <si>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</si>
  <si>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</si>
  <si>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</si>
  <si>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</si>
  <si>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</si>
  <si>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</si>
  <si>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</si>
  <si>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</si>
  <si>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</si>
  <si>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</si>
  <si>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</si>
  <si>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</si>
  <si>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</si>
  <si>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</si>
  <si>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</si>
  <si>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</si>
  <si>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</si>
  <si>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</si>
  <si>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</si>
  <si>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</si>
  <si>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</si>
  <si>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</si>
  <si>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</si>
  <si>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</si>
  <si>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</si>
  <si>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</si>
  <si>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</si>
  <si>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</si>
  <si>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</si>
  <si>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</si>
  <si>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</si>
  <si>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</si>
  <si>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</si>
  <si>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</si>
  <si>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</si>
  <si>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</si>
  <si>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</si>
  <si>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</si>
  <si>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</si>
  <si>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</si>
  <si>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</si>
  <si>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</si>
  <si>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</si>
  <si>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</si>
  <si>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</si>
  <si>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</si>
  <si>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</si>
  <si>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</si>
  <si>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</si>
  <si>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</si>
  <si>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</si>
  <si>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</si>
  <si>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</si>
  <si>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</si>
  <si>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</si>
  <si>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</si>
  <si>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</si>
  <si>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</si>
  <si>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</si>
  <si>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</si>
  <si>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</si>
  <si>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</si>
  <si>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</si>
  <si>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</si>
  <si>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</si>
  <si>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</si>
  <si>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</si>
  <si>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</si>
  <si>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</si>
  <si>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</si>
  <si>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</si>
  <si>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</si>
  <si>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</si>
  <si>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</si>
  <si>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</si>
  <si>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</si>
  <si>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</si>
  <si>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</si>
  <si>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</si>
  <si>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</si>
  <si>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</si>
  <si>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</si>
  <si>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</si>
  <si>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</si>
  <si>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</si>
  <si>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</si>
  <si>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</si>
  <si>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</si>
  <si>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</si>
  <si>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</si>
  <si>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</si>
  <si>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</si>
  <si>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</si>
  <si>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</si>
  <si>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</si>
  <si>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</si>
  <si>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</si>
  <si>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</si>
  <si>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</si>
  <si>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</si>
  <si>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</si>
  <si>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</si>
  <si>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</si>
  <si>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</si>
  <si>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</si>
  <si>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</si>
  <si>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</si>
  <si>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</si>
  <si>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</si>
  <si>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</si>
  <si>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</si>
  <si>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</si>
  <si>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</si>
  <si>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</si>
  <si>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</si>
  <si>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</si>
  <si>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</si>
  <si>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</si>
  <si>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</si>
  <si>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</si>
  <si>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</si>
  <si>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</si>
  <si>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</si>
  <si>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</si>
  <si>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</si>
  <si>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</si>
  <si>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</si>
  <si>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</si>
  <si>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</si>
  <si>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</si>
  <si>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</si>
  <si>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</si>
  <si>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</si>
  <si>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</si>
  <si>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</si>
  <si>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</si>
  <si>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</si>
  <si>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</si>
  <si>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</si>
  <si>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</si>
  <si>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</si>
  <si>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</si>
  <si>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</si>
  <si>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</si>
  <si>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</si>
  <si>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</si>
  <si>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</si>
  <si>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</si>
  <si>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</si>
  <si>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</si>
  <si>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</si>
  <si>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</si>
  <si>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</si>
  <si>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</si>
  <si>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</si>
  <si>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</si>
  <si>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</si>
  <si>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</si>
  <si>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</si>
  <si>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</si>
  <si>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</si>
  <si>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</si>
  <si>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</si>
  <si>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</si>
  <si>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</si>
  <si>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</si>
  <si>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</si>
  <si>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</si>
  <si>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</si>
  <si>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</si>
  <si>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</si>
  <si>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</si>
  <si>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</si>
  <si>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</si>
  <si>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</si>
  <si>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</si>
  <si>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</si>
  <si>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</si>
  <si>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</si>
  <si>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</si>
  <si>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</si>
  <si>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</si>
  <si>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</si>
  <si>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</si>
  <si>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</si>
  <si>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</si>
  <si>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</si>
  <si>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</si>
  <si>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</si>
  <si>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</si>
  <si>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</si>
  <si>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</si>
  <si>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</si>
  <si>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</si>
  <si>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</si>
  <si>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</si>
  <si>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</si>
  <si>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</si>
  <si>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</si>
  <si>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</si>
  <si>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</si>
  <si>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</si>
  <si>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</si>
  <si>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</si>
  <si>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</si>
  <si>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</si>
  <si>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</si>
  <si>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</si>
  <si>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</si>
  <si>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</si>
  <si>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</si>
  <si>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</si>
  <si>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</si>
  <si>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</si>
  <si>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</si>
  <si>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</si>
  <si>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</si>
  <si>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</si>
  <si>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</si>
  <si>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</si>
  <si>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</si>
  <si>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</si>
  <si>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</si>
  <si>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</si>
  <si>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</si>
  <si>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</si>
  <si>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</si>
  <si>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</si>
  <si>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</si>
  <si>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</si>
  <si>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</si>
  <si>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</si>
  <si>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</si>
  <si>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</si>
  <si>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</si>
  <si>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</si>
  <si>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</si>
  <si>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</si>
  <si>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</si>
  <si>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</si>
  <si>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</si>
  <si>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</si>
  <si>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</si>
  <si>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</si>
  <si>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</si>
  <si>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</si>
  <si>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</si>
  <si>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</si>
  <si>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</si>
  <si>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</si>
  <si>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</si>
  <si>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</si>
  <si>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</si>
  <si>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</si>
  <si>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</si>
  <si>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</si>
  <si>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</si>
  <si>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</si>
  <si>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</si>
  <si>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</si>
  <si>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</si>
  <si>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</si>
  <si>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</si>
  <si>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</si>
  <si>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</si>
  <si>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</si>
  <si>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</si>
  <si>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</si>
  <si>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</si>
  <si>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</si>
  <si>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</si>
  <si>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</si>
  <si>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</si>
  <si>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</si>
  <si>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</si>
  <si>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</si>
  <si>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</si>
  <si>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</si>
  <si>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</si>
  <si>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</si>
  <si>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</si>
  <si>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</si>
  <si>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</si>
  <si>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</si>
  <si>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</si>
  <si>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</si>
  <si>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</si>
  <si>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</si>
  <si>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</si>
  <si>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</si>
  <si>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</si>
  <si>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</si>
  <si>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</si>
  <si>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</si>
  <si>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</si>
  <si>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</si>
  <si>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</si>
  <si>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</si>
  <si>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</si>
  <si>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</si>
  <si>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</si>
  <si>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</si>
  <si>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</si>
  <si>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</si>
  <si>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</si>
  <si>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</si>
  <si>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</si>
  <si>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</si>
  <si>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</si>
  <si>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</si>
  <si>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</si>
  <si>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</si>
  <si>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</si>
  <si>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</si>
  <si>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</si>
  <si>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</si>
  <si>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</si>
  <si>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</si>
  <si>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</si>
  <si>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</si>
  <si>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</si>
  <si>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</si>
  <si>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</si>
  <si>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</si>
  <si>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</si>
  <si>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</si>
  <si>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</si>
  <si>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</si>
  <si>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</si>
  <si>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</si>
  <si>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</si>
  <si>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</si>
  <si>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</si>
  <si>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</si>
  <si>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</si>
  <si>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</si>
  <si>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</si>
  <si>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</si>
  <si>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</si>
  <si>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</si>
  <si>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</si>
  <si>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</si>
  <si>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</si>
  <si>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</si>
  <si>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</si>
  <si>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</si>
  <si>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</si>
  <si>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</si>
  <si>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</si>
  <si>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</si>
  <si>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</si>
  <si>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</si>
  <si>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</si>
  <si>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</si>
  <si>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</si>
  <si>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</si>
  <si>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</si>
  <si>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</si>
  <si>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</si>
  <si>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</si>
  <si>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</si>
  <si>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</si>
  <si>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</si>
  <si>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</si>
  <si>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</si>
  <si>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</si>
  <si>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</si>
  <si>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</si>
  <si>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</si>
  <si>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</si>
  <si>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</si>
  <si>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</si>
  <si>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</si>
  <si>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</si>
  <si>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</si>
  <si>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</si>
  <si>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</si>
  <si>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</si>
  <si>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</si>
  <si>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</si>
  <si>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</si>
  <si>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</si>
  <si>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</si>
  <si>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</si>
  <si>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</si>
  <si>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</si>
  <si>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</si>
  <si>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</si>
  <si>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</si>
  <si>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</si>
  <si>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</si>
  <si>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</si>
  <si>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</si>
  <si>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</si>
  <si>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</si>
  <si>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</si>
  <si>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</si>
  <si>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</si>
  <si>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</si>
  <si>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</si>
  <si>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</si>
  <si>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</si>
  <si>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</si>
  <si>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</si>
  <si>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</si>
  <si>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</si>
  <si>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</si>
  <si>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</si>
  <si>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</si>
  <si>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</si>
  <si>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</si>
  <si>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</si>
  <si>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</si>
  <si>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</si>
  <si>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</si>
  <si>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</si>
  <si>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</si>
  <si>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</si>
  <si>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</si>
  <si>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</si>
  <si>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</si>
  <si>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</si>
  <si>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</si>
  <si>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</si>
  <si>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</si>
  <si>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</si>
  <si>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</si>
  <si>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</si>
  <si>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</si>
  <si>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</si>
  <si>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</si>
  <si>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</si>
  <si>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</si>
  <si>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</si>
  <si>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</si>
  <si>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</si>
  <si>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</si>
  <si>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</si>
  <si>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</si>
  <si>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</si>
  <si>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</si>
  <si>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</si>
  <si>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</si>
  <si>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</si>
  <si>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</si>
  <si>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</si>
  <si>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</si>
  <si>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</si>
  <si>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</si>
  <si>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</si>
  <si>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</si>
  <si>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</si>
  <si>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</si>
  <si>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</si>
  <si>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</si>
  <si>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</si>
  <si>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</si>
  <si>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</si>
  <si>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</si>
  <si>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</si>
  <si>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</si>
  <si>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</si>
  <si>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</si>
  <si>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</si>
  <si>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</si>
  <si>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</si>
  <si>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</si>
  <si>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</si>
  <si>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</si>
  <si>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</si>
  <si>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</si>
  <si>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</si>
  <si>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</si>
  <si>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</si>
  <si>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</si>
  <si>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</si>
  <si>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</si>
  <si>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</si>
  <si>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</si>
  <si>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</si>
  <si>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</si>
  <si>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</si>
  <si>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</si>
  <si>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</si>
  <si>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</si>
  <si>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</si>
  <si>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</si>
  <si>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</si>
  <si>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</si>
  <si>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</si>
  <si>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</si>
  <si>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</si>
  <si>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</si>
  <si>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</si>
  <si>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</si>
  <si>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</si>
  <si>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</si>
  <si>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</si>
  <si>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</si>
  <si>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</si>
  <si>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</si>
  <si>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</si>
  <si>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</si>
  <si>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</si>
  <si>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</si>
  <si>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</si>
  <si>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</si>
  <si>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</si>
  <si>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</si>
  <si>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</si>
  <si>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</si>
  <si>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</si>
  <si>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</si>
  <si>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</si>
  <si>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</si>
  <si>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</si>
  <si>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</si>
  <si>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</si>
  <si>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</si>
  <si>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</si>
  <si>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</si>
  <si>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</si>
  <si>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</si>
  <si>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</si>
  <si>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</si>
  <si>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</si>
  <si>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</si>
  <si>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</si>
  <si>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</si>
  <si>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</si>
  <si>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</si>
  <si>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</si>
  <si>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</si>
  <si>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</si>
  <si>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</si>
  <si>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</si>
  <si>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</si>
  <si>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</si>
  <si>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</si>
  <si>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</si>
  <si>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</si>
  <si>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</si>
  <si>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</si>
  <si>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</si>
  <si>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</si>
  <si>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</si>
  <si>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</si>
  <si>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</si>
  <si>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</si>
  <si>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</si>
  <si>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</si>
  <si>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</si>
  <si>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</si>
  <si>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</si>
  <si>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</si>
  <si>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</si>
  <si>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</si>
  <si>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</si>
  <si>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</si>
  <si>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</si>
  <si>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</si>
  <si>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</si>
  <si>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</si>
  <si>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</si>
  <si>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</si>
  <si>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</si>
  <si>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</si>
  <si>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</si>
  <si>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</si>
  <si>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</si>
  <si>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</si>
  <si>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</si>
  <si>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</si>
  <si>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</si>
  <si>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</si>
  <si>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</si>
  <si>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</si>
  <si>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</si>
  <si>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</si>
  <si>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</si>
  <si>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</si>
  <si>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</si>
  <si>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</si>
  <si>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</si>
  <si>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</si>
  <si>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</si>
  <si>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</si>
  <si>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</si>
  <si>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</si>
  <si>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</si>
  <si>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</si>
  <si>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</si>
  <si>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</si>
  <si>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</si>
  <si>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</si>
  <si>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</si>
  <si>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</si>
  <si>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</si>
  <si>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</si>
  <si>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</si>
  <si>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</si>
  <si>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</si>
  <si>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</si>
  <si>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</si>
  <si>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</si>
  <si>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</si>
  <si>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</si>
  <si>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</si>
  <si>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</si>
  <si>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</si>
  <si>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</si>
  <si>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</si>
  <si>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</si>
  <si>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</si>
  <si>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</si>
  <si>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</si>
  <si>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</si>
  <si>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</si>
  <si>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</si>
  <si>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</si>
  <si>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</si>
  <si>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</si>
  <si>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</si>
  <si>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</si>
  <si>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</si>
  <si>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</si>
  <si>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</si>
  <si>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</si>
  <si>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</si>
  <si>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</si>
  <si>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</si>
  <si>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</si>
  <si>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</si>
  <si>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</si>
  <si>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</si>
  <si>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</si>
  <si>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</si>
  <si>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</si>
  <si>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</si>
  <si>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</si>
  <si>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</si>
  <si>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</si>
  <si>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</si>
  <si>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</si>
  <si>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</si>
  <si>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</si>
  <si>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</si>
  <si>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</si>
  <si>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</si>
  <si>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</si>
  <si>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</si>
  <si>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</si>
  <si>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</si>
  <si>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</si>
  <si>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</si>
  <si>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</si>
  <si>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</si>
  <si>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</si>
  <si>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</si>
  <si>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</si>
  <si>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</si>
  <si>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</si>
  <si>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</si>
  <si>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</si>
  <si>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</si>
  <si>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</si>
  <si>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</si>
  <si>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</si>
  <si>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</si>
  <si>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</si>
  <si>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</si>
  <si>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</si>
  <si>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</si>
  <si>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</si>
  <si>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</si>
  <si>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</si>
  <si>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</si>
  <si>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</si>
  <si>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</si>
  <si>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</si>
  <si>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</si>
  <si>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</si>
  <si>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</si>
  <si>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</si>
  <si>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</si>
  <si>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</si>
  <si>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</si>
  <si>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</si>
  <si>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</si>
  <si>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</si>
  <si>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</si>
  <si>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</si>
  <si>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</si>
  <si>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</si>
  <si>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</si>
  <si>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</si>
  <si>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</si>
  <si>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</si>
  <si>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</si>
  <si>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</si>
  <si>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</si>
  <si>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</si>
  <si>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</si>
  <si>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</si>
  <si>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</si>
  <si>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</si>
  <si>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</si>
  <si>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</si>
  <si>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</si>
  <si>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</si>
  <si>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</si>
  <si>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</si>
  <si>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</si>
  <si>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</si>
  <si>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</si>
  <si>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</si>
  <si>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</si>
  <si>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</si>
  <si>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</si>
  <si>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</si>
  <si>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</si>
  <si>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</si>
  <si>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</si>
  <si>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</si>
  <si>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</si>
  <si>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</si>
  <si>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</si>
  <si>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</si>
  <si>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</si>
  <si>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</si>
  <si>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</si>
  <si>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</si>
  <si>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</si>
  <si>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</si>
  <si>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</si>
  <si>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</si>
  <si>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</si>
  <si>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</si>
  <si>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</si>
  <si>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</si>
  <si>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</si>
  <si>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</si>
  <si>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</si>
  <si>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</si>
  <si>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</si>
  <si>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</si>
  <si>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</si>
  <si>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</si>
  <si>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</si>
  <si>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</si>
  <si>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</si>
  <si>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</si>
  <si>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</si>
  <si>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</si>
  <si>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</si>
  <si>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</si>
  <si>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</si>
  <si>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</si>
  <si>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</si>
  <si>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</si>
  <si>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</si>
  <si>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</si>
  <si>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</si>
  <si>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</si>
  <si>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</si>
  <si>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</si>
  <si>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</si>
  <si>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</si>
  <si>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</si>
  <si>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</si>
  <si>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</si>
  <si>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</si>
  <si>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</si>
  <si>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</si>
  <si>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</si>
  <si>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</si>
  <si>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</si>
  <si>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</si>
  <si>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</si>
  <si>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</si>
  <si>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</si>
  <si>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</si>
  <si>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</si>
  <si>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</si>
  <si>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</si>
  <si>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</si>
  <si>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</si>
  <si>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</si>
  <si>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</si>
  <si>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</si>
  <si>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</si>
  <si>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</si>
  <si>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</si>
  <si>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</si>
  <si>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</si>
  <si>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</si>
  <si>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</si>
  <si>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</si>
  <si>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</si>
  <si>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</si>
  <si>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</si>
  <si>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</si>
  <si>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</si>
  <si>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</si>
  <si>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</si>
  <si>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</si>
  <si>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</si>
  <si>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</si>
  <si>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</si>
  <si>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</si>
  <si>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</si>
  <si>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</si>
  <si>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</si>
  <si>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</si>
  <si>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</si>
  <si>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</si>
  <si>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</si>
  <si>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</si>
  <si>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</si>
  <si>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</si>
  <si>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</si>
  <si>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</si>
  <si>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</si>
  <si>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</si>
  <si>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</si>
  <si>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</si>
  <si>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</si>
  <si>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</si>
  <si>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</si>
  <si>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</si>
  <si>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</si>
  <si>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</si>
  <si>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</si>
  <si>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</si>
  <si>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</si>
  <si>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</si>
  <si>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</si>
  <si>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</si>
  <si>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</si>
  <si>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</si>
  <si>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</si>
  <si>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</si>
  <si>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</si>
  <si>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</si>
  <si>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</si>
  <si>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</si>
  <si>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</si>
  <si>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</si>
  <si>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</si>
  <si>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</si>
  <si>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</si>
  <si>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</si>
  <si>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</si>
  <si>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</si>
  <si>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</si>
  <si>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</si>
  <si>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</si>
  <si>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</si>
  <si>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</si>
  <si>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</si>
  <si>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</si>
  <si>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</si>
  <si>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</si>
  <si>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</si>
  <si>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</si>
  <si>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</si>
  <si>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</si>
  <si>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</si>
  <si>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</si>
  <si>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</si>
  <si>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</si>
  <si>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</si>
  <si>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</si>
  <si>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</si>
  <si>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</si>
  <si>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</si>
  <si>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</si>
  <si>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</si>
  <si>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</si>
  <si>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</si>
  <si>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</si>
  <si>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</si>
  <si>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</si>
  <si>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</si>
  <si>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</si>
  <si>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</si>
  <si>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</si>
  <si>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</si>
  <si>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</si>
  <si>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</si>
  <si>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</si>
  <si>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</si>
  <si>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</si>
  <si>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</si>
  <si>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</si>
  <si>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</si>
  <si>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</si>
  <si>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</si>
  <si>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</si>
  <si>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</si>
  <si>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</si>
  <si>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</si>
  <si>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</si>
  <si>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</si>
  <si>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</si>
  <si>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</si>
  <si>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</si>
  <si>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</si>
  <si>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</si>
  <si>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</si>
  <si>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</si>
  <si>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</si>
  <si>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</si>
  <si>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</si>
  <si>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</si>
  <si>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</si>
  <si>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</si>
  <si>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</si>
  <si>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</si>
  <si>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</si>
  <si>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</si>
  <si>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</si>
  <si>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</si>
  <si>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</si>
  <si>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</si>
  <si>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</si>
  <si>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</si>
  <si>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</si>
  <si>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</si>
  <si>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</si>
  <si>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</si>
  <si>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</si>
  <si>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</si>
  <si>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</si>
  <si>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</si>
  <si>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</si>
  <si>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</si>
  <si>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</si>
  <si>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</si>
  <si>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</si>
  <si>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</si>
  <si>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</si>
  <si>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</si>
  <si>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</si>
  <si>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</si>
  <si>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</si>
  <si>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</si>
  <si>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</si>
  <si>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</si>
  <si>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</si>
  <si>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</si>
  <si>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</si>
  <si>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</si>
  <si>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</si>
  <si>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</si>
  <si>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</si>
  <si>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</si>
  <si>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</si>
  <si>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</si>
  <si>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</si>
  <si>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</si>
  <si>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</si>
  <si>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</si>
  <si>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</si>
  <si>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</si>
  <si>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</si>
  <si>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</si>
  <si>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</si>
  <si>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</si>
  <si>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</si>
  <si>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</si>
  <si>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</si>
  <si>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</si>
  <si>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</si>
  <si>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</si>
  <si>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</si>
  <si>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</si>
  <si>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</si>
  <si>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</si>
  <si>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</si>
  <si>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</si>
  <si>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</si>
  <si>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</si>
  <si>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</si>
  <si>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</si>
  <si>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</si>
  <si>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</si>
  <si>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</si>
  <si>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</si>
  <si>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</si>
  <si>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</si>
  <si>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</si>
  <si>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</si>
  <si>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</si>
  <si>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</si>
  <si>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</si>
  <si>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</si>
  <si>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</si>
  <si>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</si>
  <si>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</si>
  <si>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</si>
  <si>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</si>
  <si>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</si>
  <si>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</si>
  <si>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</si>
  <si>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</si>
  <si>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</si>
  <si>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</si>
  <si>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</si>
  <si>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</si>
  <si>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</si>
  <si>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</si>
  <si>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</si>
  <si>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</si>
  <si>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</si>
  <si>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</si>
  <si>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</si>
  <si>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</si>
  <si>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</si>
  <si>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</si>
  <si>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</si>
  <si>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</si>
  <si>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</si>
  <si>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</si>
  <si>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</si>
  <si>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</si>
  <si>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</si>
  <si>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</si>
  <si>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</si>
  <si>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</si>
  <si>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</si>
  <si>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</si>
  <si>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</si>
  <si>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</si>
  <si>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</si>
  <si>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</si>
  <si>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</si>
  <si>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</si>
  <si>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</si>
  <si>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</si>
  <si>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</si>
  <si>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</si>
  <si>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</si>
  <si>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</si>
  <si>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</si>
  <si>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</si>
  <si>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</si>
  <si>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</si>
  <si>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</si>
  <si>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</si>
  <si>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</si>
  <si>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</si>
  <si>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</si>
  <si>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</si>
  <si>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</si>
  <si>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</si>
  <si>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</si>
  <si>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</si>
  <si>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</si>
  <si>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</si>
  <si>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</si>
  <si>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</si>
  <si>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</si>
  <si>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</si>
  <si>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</si>
  <si>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</si>
  <si>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</si>
  <si>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</si>
  <si>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</si>
  <si>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</si>
  <si>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</si>
  <si>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</si>
  <si>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</si>
  <si>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</si>
  <si>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</si>
  <si>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</si>
  <si>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</si>
  <si>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</si>
  <si>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</si>
  <si>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</si>
  <si>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</si>
  <si>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</si>
  <si>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</si>
  <si>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</si>
  <si>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</si>
  <si>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</si>
  <si>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</si>
  <si>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</si>
  <si>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</si>
  <si>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</si>
  <si>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</si>
  <si>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</si>
  <si>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</si>
  <si>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</si>
  <si>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</si>
  <si>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</si>
  <si>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</si>
  <si>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</si>
  <si>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</si>
  <si>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</si>
  <si>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</si>
  <si>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</si>
  <si>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</si>
  <si>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</si>
  <si>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</si>
  <si>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</si>
  <si>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</si>
  <si>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</si>
  <si>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</si>
  <si>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</si>
  <si>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</si>
  <si>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</si>
  <si>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</si>
  <si>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</si>
  <si>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</si>
  <si>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</si>
  <si>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</si>
  <si>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</si>
  <si>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</si>
  <si>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</si>
  <si>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</si>
  <si>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</si>
  <si>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</si>
  <si>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</si>
  <si>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</si>
  <si>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</si>
  <si>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</si>
  <si>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</si>
  <si>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</si>
  <si>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</si>
  <si>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</si>
  <si>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</si>
  <si>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</si>
  <si>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</si>
  <si>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</si>
  <si>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</si>
  <si>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</si>
  <si>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</si>
  <si>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</si>
  <si>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</si>
  <si>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</si>
  <si>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</si>
  <si>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</si>
  <si>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</si>
  <si>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</si>
  <si>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</si>
  <si>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</si>
  <si>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</si>
  <si>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</si>
  <si>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</si>
  <si>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</si>
  <si>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</si>
  <si>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</si>
  <si>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</si>
  <si>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</si>
  <si>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</si>
  <si>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</si>
  <si>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</si>
  <si>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</si>
  <si>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</si>
  <si>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</si>
  <si>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</si>
  <si>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</si>
  <si>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</si>
  <si>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</si>
  <si>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</si>
  <si>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</si>
  <si>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</si>
  <si>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</si>
  <si>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</si>
  <si>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</si>
  <si>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</si>
  <si>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</si>
  <si>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</si>
  <si>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</si>
  <si>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</si>
  <si>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</si>
  <si>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</si>
  <si>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</si>
  <si>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</si>
  <si>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</si>
  <si>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</si>
  <si>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</si>
  <si>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</si>
  <si>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</si>
  <si>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</si>
  <si>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</si>
  <si>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</si>
  <si>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</si>
  <si>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</si>
  <si>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</si>
  <si>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</si>
  <si>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</si>
  <si>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</si>
  <si>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</si>
  <si>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</si>
  <si>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</si>
  <si>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</si>
  <si>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</si>
  <si>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</si>
  <si>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</si>
  <si>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</si>
  <si>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</si>
  <si>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</si>
  <si>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</si>
  <si>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</si>
  <si>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</si>
  <si>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</si>
  <si>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</si>
  <si>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</si>
  <si>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</si>
  <si>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</si>
  <si>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</si>
  <si>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</si>
  <si>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</si>
  <si>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</si>
  <si>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</si>
  <si>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</si>
  <si>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</si>
  <si>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</si>
  <si>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</si>
  <si>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</si>
  <si>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</si>
  <si>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</si>
  <si>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</si>
  <si>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</si>
  <si>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</si>
  <si>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</si>
  <si>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</si>
  <si>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</si>
  <si>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</si>
  <si>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</si>
  <si>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</si>
  <si>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</si>
  <si>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</si>
  <si>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</si>
  <si>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</si>
  <si>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</si>
  <si>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</si>
  <si>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</si>
  <si>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</si>
  <si>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</si>
  <si>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</si>
  <si>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</si>
  <si>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</si>
  <si>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</si>
  <si>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</si>
  <si>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</si>
  <si>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</si>
  <si>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</si>
  <si>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</si>
  <si>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</si>
  <si>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</si>
  <si>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</si>
  <si>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</si>
  <si>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</si>
  <si>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</si>
  <si>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</si>
  <si>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</si>
  <si>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</si>
  <si>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</si>
  <si>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</si>
  <si>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</si>
  <si>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</si>
  <si>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</si>
  <si>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</si>
  <si>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</si>
  <si>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</si>
  <si>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</si>
  <si>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</si>
  <si>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</si>
  <si>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</si>
  <si>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</si>
  <si>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</si>
  <si>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</si>
  <si>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</si>
  <si>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</si>
  <si>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</si>
  <si>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</si>
  <si>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</si>
  <si>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</si>
  <si>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</si>
  <si>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</si>
  <si>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</si>
  <si>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</si>
  <si>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</si>
  <si>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</si>
  <si>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</si>
  <si>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</si>
  <si>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</si>
  <si>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</si>
  <si>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</si>
  <si>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</si>
  <si>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</si>
  <si>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</si>
  <si>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</si>
  <si>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</si>
  <si>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</si>
  <si>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</si>
  <si>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</si>
  <si>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</si>
  <si>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</si>
  <si>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</si>
  <si>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</si>
  <si>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</si>
  <si>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</si>
  <si>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</si>
  <si>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</si>
  <si>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</si>
  <si>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</si>
  <si>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</si>
  <si>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</si>
  <si>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</si>
  <si>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</si>
  <si>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</si>
  <si>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</si>
  <si>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</si>
  <si>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</si>
  <si>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</si>
  <si>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</si>
  <si>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</si>
  <si>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</si>
  <si>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</si>
  <si>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</si>
  <si>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</si>
  <si>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</si>
  <si>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</si>
  <si>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</si>
  <si>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</si>
  <si>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</si>
  <si>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</si>
  <si>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</si>
  <si>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</si>
  <si>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</si>
  <si>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</si>
  <si>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</si>
  <si>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</si>
  <si>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</si>
  <si>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</si>
  <si>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</si>
  <si>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</si>
  <si>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</si>
  <si>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</si>
  <si>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</si>
  <si>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</si>
  <si>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</si>
  <si>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</si>
  <si>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</si>
  <si>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</si>
  <si>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</si>
  <si>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</si>
  <si>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</si>
  <si>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</si>
  <si>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</si>
  <si>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</si>
  <si>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</si>
  <si>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</si>
  <si>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</si>
  <si>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</si>
  <si>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</si>
  <si>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</si>
  <si>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</si>
  <si>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</si>
  <si>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</si>
  <si>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</si>
  <si>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</si>
  <si>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</si>
  <si>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</si>
  <si>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</si>
  <si>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</si>
  <si>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</si>
  <si>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</si>
  <si>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</si>
  <si>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</si>
  <si>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</si>
  <si>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</si>
  <si>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</si>
  <si>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</si>
  <si>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</si>
  <si>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</si>
  <si>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</si>
  <si>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</si>
  <si>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</si>
  <si>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</si>
  <si>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</si>
  <si>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</si>
  <si>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</si>
  <si>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</si>
  <si>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</si>
  <si>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</si>
  <si>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</si>
  <si>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</si>
  <si>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</si>
  <si>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</si>
  <si>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</si>
  <si>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</si>
  <si>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</si>
  <si>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</si>
  <si>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</si>
  <si>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</si>
  <si>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</si>
  <si>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</si>
  <si>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</si>
  <si>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</si>
  <si>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</si>
  <si>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</si>
  <si>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</si>
  <si>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</si>
  <si>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</si>
  <si>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</si>
  <si>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</si>
  <si>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</si>
  <si>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</si>
  <si>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</si>
  <si>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</si>
  <si>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</si>
  <si>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</si>
  <si>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</si>
  <si>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</si>
  <si>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</si>
  <si>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</si>
  <si>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</si>
  <si>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</si>
  <si>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</si>
  <si>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</si>
  <si>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</si>
  <si>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</si>
  <si>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</si>
  <si>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</si>
  <si>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</si>
  <si>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</si>
  <si>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</si>
  <si>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</si>
  <si>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</si>
  <si>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</si>
  <si>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</si>
  <si>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</si>
  <si>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</si>
  <si>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</si>
  <si>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</si>
  <si>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</si>
  <si>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</si>
  <si>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</si>
  <si>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</si>
  <si>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</si>
  <si>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</si>
  <si>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</si>
  <si>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</si>
  <si>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</si>
  <si>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</si>
  <si>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</si>
  <si>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</si>
  <si>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</si>
  <si>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</si>
  <si>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</si>
  <si>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</si>
  <si>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</si>
  <si>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</si>
  <si>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</si>
  <si>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</si>
  <si>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</si>
  <si>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</si>
  <si>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</si>
  <si>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</si>
  <si>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</si>
  <si>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</si>
  <si>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</si>
  <si>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</si>
  <si>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</si>
  <si>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</si>
  <si>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</si>
  <si>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</si>
  <si>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</si>
  <si>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</si>
  <si>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</si>
  <si>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</si>
  <si>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</si>
  <si>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</si>
  <si>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</si>
  <si>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</si>
  <si>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</si>
  <si>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</si>
  <si>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</si>
  <si>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</si>
  <si>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</si>
  <si>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</si>
  <si>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</si>
  <si>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</si>
  <si>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</si>
  <si>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</si>
  <si>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</si>
  <si>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</si>
  <si>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</si>
  <si>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</si>
  <si>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</si>
  <si>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</si>
  <si>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</si>
  <si>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</si>
  <si>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</si>
  <si>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</si>
  <si>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</si>
  <si>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</si>
  <si>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</si>
  <si>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</si>
  <si>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</si>
  <si>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</si>
  <si>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</si>
  <si>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</si>
  <si>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</si>
  <si>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</si>
  <si>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</si>
  <si>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</si>
  <si>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</si>
  <si>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</si>
  <si>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</si>
  <si>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</si>
  <si>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</si>
  <si>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</si>
  <si>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</si>
  <si>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</si>
  <si>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</si>
  <si>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</si>
  <si>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</si>
  <si>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</si>
  <si>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</si>
  <si>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</si>
  <si>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</si>
  <si>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</si>
  <si>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</si>
  <si>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</si>
  <si>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</si>
  <si>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</si>
  <si>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</si>
  <si>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</si>
  <si>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</si>
  <si>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</si>
  <si>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</si>
  <si>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</si>
  <si>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</si>
  <si>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</si>
  <si>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</si>
  <si>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</si>
  <si>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</si>
  <si>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</si>
  <si>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</si>
  <si>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</si>
  <si>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</si>
  <si>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</si>
  <si>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</si>
  <si>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</si>
  <si>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</si>
  <si>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</si>
  <si>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</si>
  <si>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</si>
  <si>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</si>
  <si>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</si>
  <si>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</si>
  <si>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</si>
  <si>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</si>
  <si>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</si>
  <si>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</si>
  <si>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</si>
  <si>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</si>
  <si>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</si>
  <si>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</si>
  <si>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</si>
  <si>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</si>
  <si>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</si>
  <si>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</si>
  <si>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</si>
  <si>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</si>
  <si>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</si>
  <si>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</si>
  <si>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</si>
  <si>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</si>
  <si>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</si>
  <si>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</si>
  <si>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</si>
  <si>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</si>
  <si>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</si>
  <si>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</si>
  <si>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</si>
  <si>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</si>
  <si>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</si>
  <si>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</si>
  <si>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</si>
  <si>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</si>
  <si>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</si>
  <si>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</si>
  <si>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</si>
  <si>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</si>
  <si>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</si>
  <si>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</si>
  <si>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</si>
  <si>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</si>
  <si>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</si>
  <si>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</si>
  <si>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</si>
  <si>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</si>
  <si>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</si>
  <si>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</si>
  <si>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</si>
  <si>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</si>
  <si>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</si>
  <si>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</si>
  <si>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</si>
  <si>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</si>
  <si>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</si>
  <si>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</si>
  <si>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</si>
  <si>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</si>
  <si>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</si>
  <si>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</si>
  <si>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</si>
  <si>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</si>
  <si>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</si>
  <si>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</si>
  <si>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</si>
  <si>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</si>
  <si>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</si>
  <si>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</si>
  <si>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</si>
  <si>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</si>
  <si>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</si>
  <si>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</si>
  <si>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</si>
  <si>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</si>
  <si>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</si>
  <si>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</si>
  <si>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</si>
  <si>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</si>
  <si>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</si>
  <si>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</si>
  <si>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</si>
  <si>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</si>
  <si>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</si>
  <si>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</si>
  <si>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</si>
  <si>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</si>
  <si>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</si>
  <si>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</si>
  <si>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</si>
  <si>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</si>
  <si>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</si>
  <si>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</si>
  <si>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</si>
  <si>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</si>
  <si>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</si>
  <si>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</si>
  <si>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</si>
  <si>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</si>
  <si>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</si>
  <si>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</si>
  <si>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</si>
  <si>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</si>
  <si>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</si>
  <si>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</si>
  <si>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</si>
  <si>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</si>
  <si>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</si>
  <si>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</si>
  <si>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</si>
  <si>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</si>
  <si>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</si>
  <si>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</si>
  <si>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</si>
  <si>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</si>
  <si>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</si>
  <si>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</si>
  <si>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</si>
  <si>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</si>
  <si>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</si>
  <si>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</si>
  <si>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</si>
  <si>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</si>
  <si>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</si>
  <si>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</si>
  <si>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</si>
  <si>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</si>
  <si>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</si>
  <si>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</si>
  <si>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</si>
  <si>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</si>
  <si>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</si>
  <si>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</si>
  <si>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</si>
  <si>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</si>
  <si>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</si>
  <si>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</si>
  <si>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</si>
  <si>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</si>
  <si>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</si>
  <si>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</si>
  <si>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</si>
  <si>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</si>
  <si>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</si>
  <si>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</si>
  <si>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</si>
  <si>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</si>
  <si>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</si>
  <si>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</si>
  <si>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</si>
  <si>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</si>
  <si>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</si>
  <si>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</si>
  <si>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</si>
  <si>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</si>
  <si>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</si>
  <si>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</si>
  <si>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</si>
  <si>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</si>
  <si>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</si>
  <si>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</si>
  <si>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</si>
  <si>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</si>
  <si>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</si>
  <si>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</si>
  <si>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</si>
  <si>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</si>
  <si>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</si>
  <si>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</si>
  <si>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</si>
  <si>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</si>
  <si>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</si>
  <si>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</si>
  <si>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</si>
  <si>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</si>
  <si>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</si>
  <si>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</si>
  <si>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</si>
  <si>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</si>
  <si>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</si>
  <si>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</si>
  <si>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</si>
  <si>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</si>
  <si>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</si>
  <si>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</si>
  <si>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</si>
  <si>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</si>
  <si>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</si>
  <si>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</si>
  <si>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</si>
  <si>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</si>
  <si>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</si>
  <si>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</si>
  <si>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</si>
  <si>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</si>
  <si>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</si>
  <si>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</si>
  <si>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</si>
  <si>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</si>
  <si>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</si>
  <si>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</si>
  <si>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</si>
  <si>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</si>
  <si>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</si>
  <si>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</si>
  <si>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</si>
  <si>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</si>
  <si>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</si>
  <si>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</si>
  <si>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</si>
  <si>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</si>
  <si>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</si>
  <si>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</si>
  <si>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</si>
  <si>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</si>
  <si>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</si>
  <si>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</si>
  <si>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</si>
  <si>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</si>
  <si>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</si>
  <si>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</si>
  <si>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</si>
  <si>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</si>
  <si>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</si>
  <si>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</si>
  <si>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</si>
  <si>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</si>
  <si>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</si>
  <si>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</si>
  <si>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</si>
  <si>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</si>
  <si>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</si>
  <si>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</si>
  <si>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</si>
  <si>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</si>
  <si>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</si>
  <si>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</si>
  <si>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</si>
  <si>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</si>
  <si>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</si>
  <si>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</si>
  <si>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</si>
  <si>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</si>
  <si>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</si>
  <si>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</si>
  <si>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</si>
  <si>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</si>
  <si>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</si>
  <si>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</si>
  <si>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</si>
  <si>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</si>
  <si>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</si>
  <si>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</si>
  <si>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</si>
  <si>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</si>
  <si>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</si>
  <si>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</si>
  <si>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</si>
  <si>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</si>
  <si>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</si>
  <si>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</si>
  <si>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</si>
  <si>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</si>
  <si>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</si>
  <si>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</si>
  <si>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</si>
  <si>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</si>
  <si>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</si>
  <si>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</si>
  <si>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</si>
  <si>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</si>
  <si>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</si>
  <si>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</si>
  <si>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</si>
  <si>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</si>
  <si>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</si>
  <si>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</si>
  <si>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</si>
  <si>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</si>
  <si>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</si>
  <si>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</si>
  <si>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</si>
  <si>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</si>
  <si>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</si>
  <si>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</si>
  <si>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</si>
  <si>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</si>
  <si>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</si>
  <si>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</si>
  <si>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</si>
  <si>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</si>
  <si>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</si>
  <si>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</si>
  <si>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</si>
  <si>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</si>
  <si>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</si>
  <si>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</si>
  <si>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</si>
  <si>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</si>
  <si>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</si>
  <si>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</si>
  <si>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</si>
  <si>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</si>
  <si>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</si>
  <si>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</si>
  <si>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</si>
  <si>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</si>
  <si>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</si>
  <si>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</si>
  <si>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</si>
  <si>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</si>
  <si>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</si>
  <si>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</si>
  <si>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</si>
  <si>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</si>
  <si>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</si>
  <si>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</si>
  <si>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</si>
  <si>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</si>
  <si>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</si>
  <si>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</si>
  <si>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</si>
  <si>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</si>
  <si>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</si>
  <si>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</si>
  <si>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</si>
  <si>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</si>
  <si>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</si>
  <si>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</si>
  <si>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</si>
  <si>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</si>
  <si>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</si>
  <si>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</si>
  <si>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</si>
  <si>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</si>
  <si>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</si>
  <si>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</si>
  <si>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</si>
  <si>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</si>
  <si>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</si>
  <si>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</si>
  <si>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</si>
  <si>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</si>
  <si>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</si>
  <si>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</si>
  <si>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</si>
  <si>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</si>
  <si>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</si>
  <si>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</si>
  <si>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</si>
  <si>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</si>
  <si>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</si>
  <si>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</si>
  <si>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</si>
  <si>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</si>
  <si>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</si>
  <si>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</si>
  <si>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</si>
  <si>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</si>
  <si>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</si>
  <si>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</si>
  <si>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</si>
  <si>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</si>
  <si>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</si>
  <si>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</si>
  <si>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</si>
  <si>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</si>
  <si>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</si>
  <si>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</si>
  <si>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</si>
  <si>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</si>
  <si>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</si>
  <si>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</si>
  <si>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</si>
  <si>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</si>
  <si>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</si>
  <si>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</si>
  <si>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</si>
  <si>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</si>
  <si>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</si>
  <si>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</si>
  <si>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</si>
  <si>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</si>
  <si>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</si>
  <si>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</si>
  <si>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</si>
  <si>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</si>
  <si>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</si>
  <si>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</si>
  <si>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</si>
  <si>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</si>
  <si>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</si>
  <si>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</si>
  <si>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</si>
  <si>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</si>
  <si>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</si>
  <si>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</si>
  <si>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</si>
  <si>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</si>
  <si>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</si>
  <si>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</si>
  <si>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</si>
  <si>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</si>
  <si>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</si>
  <si>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</si>
  <si>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</si>
  <si>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</si>
  <si>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</si>
  <si>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</si>
  <si>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</si>
  <si>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</si>
  <si>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</si>
  <si>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</si>
  <si>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</si>
  <si>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</si>
  <si>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</si>
  <si>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</si>
  <si>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</si>
  <si>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</si>
  <si>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</si>
  <si>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</si>
  <si>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</si>
  <si>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</si>
  <si>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</si>
  <si>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</si>
  <si>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</si>
  <si>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</si>
  <si>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</si>
  <si>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</si>
  <si>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</si>
  <si>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</si>
  <si>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</si>
  <si>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</si>
  <si>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</si>
  <si>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</si>
  <si>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</si>
  <si>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</si>
  <si>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</si>
  <si>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</si>
  <si>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</si>
  <si>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</si>
  <si>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</si>
  <si>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</si>
  <si>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</si>
  <si>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</si>
  <si>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</si>
  <si>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</si>
  <si>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</si>
  <si>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</si>
  <si>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</si>
  <si>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</si>
  <si>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</si>
  <si>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</si>
  <si>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</si>
  <si>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</si>
  <si>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</si>
  <si>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</si>
  <si>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</si>
  <si>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</si>
  <si>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</si>
  <si>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</si>
  <si>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</si>
  <si>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</si>
  <si>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</si>
  <si>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</si>
  <si>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</si>
  <si>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</si>
  <si>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</si>
  <si>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</si>
  <si>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</si>
  <si>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</si>
  <si>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</si>
  <si>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</si>
  <si>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</si>
  <si>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</si>
  <si>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</si>
  <si>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</si>
  <si>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</si>
  <si>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</si>
  <si>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</si>
  <si>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</si>
  <si>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</si>
  <si>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</si>
  <si>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</si>
  <si>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</si>
  <si>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</si>
  <si>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</si>
  <si>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</si>
  <si>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</si>
  <si>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</si>
  <si>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</si>
  <si>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</si>
  <si>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</si>
  <si>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</si>
  <si>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</si>
  <si>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</si>
  <si>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</si>
  <si>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</si>
  <si>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</si>
  <si>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</si>
  <si>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</si>
  <si>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</si>
  <si>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</si>
  <si>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</si>
  <si>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</si>
  <si>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</si>
  <si>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</si>
  <si>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</si>
  <si>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</si>
  <si>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</si>
  <si>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</si>
  <si>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</si>
  <si>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</si>
  <si>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</si>
  <si>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</si>
  <si>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</si>
  <si>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</si>
  <si>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</si>
  <si>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</si>
  <si>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</si>
  <si>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</si>
  <si>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</si>
  <si>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</si>
  <si>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</si>
  <si>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</si>
  <si>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</si>
  <si>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</si>
  <si>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</si>
  <si>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</si>
  <si>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</si>
  <si>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</si>
  <si>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</si>
  <si>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</si>
  <si>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</si>
  <si>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</si>
  <si>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</si>
  <si>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</si>
  <si>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</si>
  <si>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</si>
  <si>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</si>
  <si>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</si>
  <si>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</si>
  <si>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</si>
  <si>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</si>
  <si>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</si>
  <si>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</si>
  <si>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</si>
  <si>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</si>
  <si>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</si>
  <si>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</si>
  <si>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</si>
  <si>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</si>
  <si>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</si>
  <si>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</si>
  <si>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</si>
  <si>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</si>
  <si>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</si>
  <si>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</si>
  <si>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</si>
  <si>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</si>
  <si>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</si>
  <si>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</si>
  <si>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</si>
  <si>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</si>
  <si>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</si>
  <si>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</si>
  <si>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</si>
  <si>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</si>
  <si>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</si>
  <si>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</si>
  <si>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</si>
  <si>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</si>
  <si>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</si>
  <si>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</si>
  <si>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</si>
  <si>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</si>
  <si>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</si>
  <si>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</si>
  <si>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</si>
  <si>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</si>
  <si>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</si>
  <si>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</si>
  <si>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</si>
  <si>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</si>
  <si>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</si>
  <si>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</si>
  <si>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</si>
  <si>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</si>
  <si>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</si>
  <si>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</si>
  <si>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</si>
  <si>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</si>
  <si>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</si>
  <si>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</si>
  <si>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</si>
  <si>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</si>
  <si>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</si>
  <si>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</si>
  <si>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</si>
  <si>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</si>
  <si>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</si>
  <si>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</si>
  <si>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</si>
  <si>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</si>
  <si>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</si>
  <si>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</si>
  <si>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</si>
  <si>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</si>
  <si>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</si>
  <si>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</si>
  <si>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</si>
  <si>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</si>
  <si>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</si>
  <si>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</si>
  <si>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</si>
  <si>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</si>
  <si>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</si>
  <si>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</si>
  <si>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</si>
  <si>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</si>
  <si>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</si>
  <si>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</si>
  <si>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</si>
  <si>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</si>
  <si>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</si>
  <si>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</si>
  <si>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</si>
  <si>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</si>
  <si>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</si>
  <si>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</si>
  <si>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</si>
  <si>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</si>
  <si>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</si>
  <si>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</si>
  <si>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</si>
  <si>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</si>
  <si>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</si>
  <si>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</si>
  <si>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</si>
  <si>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</si>
  <si>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</si>
  <si>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</si>
  <si>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</si>
  <si>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</si>
  <si>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</si>
  <si>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</si>
  <si>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</si>
  <si>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</si>
  <si>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</si>
  <si>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</si>
  <si>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</si>
  <si>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</si>
  <si>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</si>
  <si>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</si>
  <si>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</si>
  <si>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</si>
  <si>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</si>
  <si>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</si>
  <si>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</si>
  <si>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</si>
  <si>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</si>
  <si>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</si>
  <si>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</si>
  <si>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</si>
  <si>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</si>
  <si>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</si>
  <si>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</si>
  <si>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</si>
  <si>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</si>
  <si>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</si>
  <si>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</si>
  <si>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</si>
  <si>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</si>
  <si>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</si>
  <si>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</si>
  <si>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</si>
  <si>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</si>
  <si>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</si>
  <si>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</si>
  <si>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</si>
  <si>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</si>
  <si>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</si>
  <si>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</si>
  <si>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</si>
  <si>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</si>
  <si>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</si>
  <si>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</si>
  <si>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</si>
  <si>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</si>
  <si>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</si>
  <si>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</si>
  <si>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</si>
  <si>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</si>
  <si>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</si>
  <si>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</si>
  <si>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</si>
  <si>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</si>
  <si>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</si>
  <si>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</si>
  <si>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</si>
  <si>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</si>
  <si>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</si>
  <si>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</si>
  <si>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</si>
  <si>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</si>
  <si>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</si>
  <si>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</si>
  <si>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</si>
  <si>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</si>
  <si>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</si>
  <si>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</si>
  <si>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</si>
  <si>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</si>
  <si>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</si>
  <si>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</si>
  <si>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</si>
  <si>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</si>
  <si>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</si>
  <si>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</si>
  <si>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</si>
  <si>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</si>
  <si>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</si>
  <si>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</si>
  <si>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</si>
  <si>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</si>
  <si>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</si>
  <si>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</si>
  <si>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</si>
  <si>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</si>
  <si>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</si>
  <si>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</si>
  <si>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</si>
  <si>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</si>
  <si>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</si>
  <si>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</si>
  <si>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</si>
  <si>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</si>
  <si>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</si>
  <si>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</si>
  <si>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</si>
  <si>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</si>
  <si>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</si>
  <si>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</si>
  <si>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</si>
  <si>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</si>
  <si>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</si>
  <si>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</si>
  <si>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</si>
  <si>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</si>
  <si>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</si>
  <si>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</si>
  <si>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</si>
  <si>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</si>
  <si>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</si>
  <si>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</si>
  <si>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</si>
  <si>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</si>
  <si>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</si>
  <si>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</si>
  <si>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</si>
  <si>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</si>
  <si>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</si>
  <si>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</si>
  <si>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</si>
  <si>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</si>
  <si>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</si>
  <si>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</si>
  <si>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</si>
  <si>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</si>
  <si>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</si>
  <si>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</si>
  <si>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</si>
  <si>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</si>
  <si>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</si>
  <si>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</si>
  <si>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</si>
  <si>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</si>
  <si>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</si>
  <si>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</si>
  <si>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</si>
  <si>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</si>
  <si>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</si>
  <si>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</si>
  <si>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</si>
  <si>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</si>
  <si>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</si>
  <si>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</si>
  <si>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</si>
  <si>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</si>
  <si>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</si>
  <si>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</si>
  <si>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</si>
  <si>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</si>
  <si>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</si>
  <si>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</si>
  <si>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</si>
  <si>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</si>
  <si>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</si>
  <si>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</si>
  <si>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</si>
  <si>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</si>
  <si>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</si>
  <si>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</si>
  <si>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</si>
  <si>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</si>
  <si>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</si>
  <si>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</si>
  <si>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</si>
  <si>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</si>
  <si>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</si>
  <si>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</si>
  <si>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</si>
  <si>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</si>
  <si>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</si>
  <si>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</si>
  <si>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</si>
  <si>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</si>
  <si>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</si>
  <si>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</si>
  <si>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</si>
  <si>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</si>
  <si>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</si>
  <si>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</si>
  <si>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</si>
  <si>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</si>
  <si>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</si>
  <si>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</si>
  <si>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</si>
  <si>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</si>
  <si>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</si>
  <si>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</si>
  <si>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</si>
  <si>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</si>
  <si>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</si>
  <si>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</si>
  <si>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</si>
  <si>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</si>
  <si>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</si>
  <si>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</si>
  <si>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</si>
  <si>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</si>
  <si>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</si>
  <si>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</si>
  <si>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</si>
  <si>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</si>
  <si>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</si>
  <si>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</si>
  <si>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</si>
  <si>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</si>
  <si>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</si>
  <si>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</si>
  <si>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</si>
  <si>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</si>
  <si>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</si>
  <si>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</si>
  <si>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</si>
  <si>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</si>
  <si>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</si>
  <si>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</si>
  <si>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</si>
  <si>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</si>
  <si>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</si>
  <si>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</si>
  <si>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</si>
  <si>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</si>
  <si>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</si>
  <si>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</si>
  <si>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</si>
  <si>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</si>
  <si>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</si>
  <si>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</si>
  <si>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</si>
  <si>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</si>
  <si>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</si>
  <si>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</si>
  <si>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</si>
  <si>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</si>
  <si>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</si>
  <si>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</si>
  <si>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</si>
  <si>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</si>
  <si>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</si>
  <si>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</si>
  <si>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</si>
  <si>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</si>
  <si>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</si>
  <si>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</si>
  <si>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</si>
  <si>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</si>
  <si>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</si>
  <si>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</si>
  <si>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</si>
  <si>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</si>
  <si>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</si>
  <si>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</si>
  <si>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</si>
  <si>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</si>
  <si>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</si>
  <si>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</si>
  <si>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</si>
  <si>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</si>
  <si>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</si>
  <si>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</si>
  <si>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</si>
  <si>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</si>
  <si>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</si>
  <si>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</si>
  <si>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</si>
  <si>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</si>
  <si>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</si>
  <si>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</si>
  <si>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</si>
  <si>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</si>
  <si>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</si>
  <si>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</si>
  <si>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</si>
  <si>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</si>
  <si>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</si>
  <si>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</si>
  <si>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</si>
  <si>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</si>
  <si>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</si>
  <si>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</si>
  <si>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</si>
  <si>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</si>
  <si>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</si>
  <si>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</si>
  <si>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</si>
  <si>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</si>
  <si>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</si>
  <si>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</si>
  <si>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</si>
  <si>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</si>
  <si>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</si>
  <si>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</si>
  <si>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</si>
  <si>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</si>
  <si>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</si>
  <si>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</si>
  <si>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</si>
  <si>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</si>
  <si>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</si>
  <si>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</si>
  <si>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</si>
  <si>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</si>
  <si>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</si>
  <si>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</si>
  <si>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</si>
  <si>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</si>
  <si>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</si>
  <si>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</si>
  <si>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</si>
  <si>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</si>
  <si>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</si>
  <si>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</si>
  <si>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</si>
  <si>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</si>
  <si>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</si>
  <si>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</si>
  <si>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</si>
  <si>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</si>
  <si>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</si>
  <si>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</si>
  <si>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</si>
  <si>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</si>
  <si>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</si>
  <si>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</si>
  <si>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</si>
  <si>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</si>
  <si>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</si>
  <si>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</si>
  <si>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</si>
  <si>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</si>
  <si>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</si>
  <si>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</si>
  <si>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</si>
  <si>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</si>
  <si>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</si>
  <si>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</si>
  <si>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</si>
  <si>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</si>
  <si>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</si>
  <si>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</si>
  <si>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</si>
  <si>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</si>
  <si>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</si>
  <si>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</si>
  <si>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</si>
  <si>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</si>
  <si>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</si>
  <si>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</si>
  <si>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</si>
  <si>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</si>
  <si>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</si>
  <si>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</si>
  <si>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</si>
  <si>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</si>
  <si>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</si>
  <si>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</si>
  <si>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</si>
  <si>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</si>
  <si>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</si>
  <si>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</si>
  <si>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</si>
  <si>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</si>
  <si>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</si>
  <si>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</si>
  <si>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</si>
  <si>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</si>
  <si>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</si>
  <si>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</si>
  <si>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</si>
  <si>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</si>
  <si>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</si>
  <si>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</si>
  <si>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</si>
  <si>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</si>
  <si>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</si>
  <si>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</si>
  <si>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</si>
  <si>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</si>
  <si>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</si>
  <si>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</si>
  <si>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</si>
  <si>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</si>
  <si>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</si>
  <si>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</si>
  <si>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</si>
  <si>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</si>
  <si>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</si>
  <si>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</si>
  <si>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</si>
  <si>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</si>
  <si>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</si>
  <si>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</si>
  <si>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</si>
  <si>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</si>
  <si>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</si>
  <si>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</si>
  <si>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</si>
  <si>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</si>
  <si>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</si>
  <si>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</si>
  <si>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</si>
  <si>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</si>
  <si>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</si>
  <si>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</si>
  <si>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</si>
  <si>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</si>
  <si>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</si>
  <si>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</si>
  <si>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</si>
  <si>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</si>
  <si>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</si>
  <si>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</si>
  <si>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</si>
  <si>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</si>
  <si>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</si>
  <si>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</si>
  <si>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</si>
  <si>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</si>
  <si>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</si>
  <si>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</si>
  <si>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</si>
  <si>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</si>
  <si>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</si>
  <si>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</si>
  <si>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</si>
  <si>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</si>
  <si>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</si>
  <si>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</si>
  <si>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</si>
  <si>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</si>
  <si>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</si>
  <si>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</si>
  <si>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</si>
  <si>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</si>
  <si>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</si>
  <si>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</si>
  <si>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</si>
  <si>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</si>
  <si>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</si>
  <si>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</si>
  <si>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</si>
  <si>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</si>
  <si>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</si>
  <si>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</si>
  <si>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</si>
  <si>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</si>
  <si>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</si>
  <si>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</si>
  <si>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</si>
  <si>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</si>
  <si>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</si>
  <si>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</si>
  <si>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</si>
  <si>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</si>
  <si>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</si>
  <si>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</si>
  <si>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</si>
  <si>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</si>
  <si>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</si>
  <si>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</si>
  <si>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</si>
  <si>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</si>
  <si>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</si>
  <si>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</si>
  <si>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</si>
  <si>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</si>
  <si>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</si>
  <si>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</si>
  <si>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</si>
  <si>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</si>
  <si>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</si>
  <si>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</si>
  <si>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</si>
  <si>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</si>
  <si>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</si>
  <si>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</si>
  <si>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</si>
  <si>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</si>
  <si>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</si>
  <si>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</si>
  <si>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</si>
  <si>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</si>
  <si>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</si>
  <si>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</si>
  <si>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</si>
  <si>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</si>
  <si>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</si>
  <si>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</si>
  <si>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</si>
  <si>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</si>
  <si>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</si>
  <si>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</si>
  <si>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</si>
  <si>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</si>
  <si>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</si>
  <si>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</si>
  <si>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</si>
  <si>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</si>
  <si>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</si>
  <si>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</si>
  <si>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</si>
  <si>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</si>
  <si>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</si>
  <si>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</si>
  <si>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</si>
  <si>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</si>
  <si>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</si>
  <si>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</si>
  <si>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</si>
  <si>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</si>
  <si>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</si>
  <si>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</si>
  <si>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</si>
  <si>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</si>
  <si>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</si>
  <si>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</si>
  <si>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</si>
  <si>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</si>
  <si>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</si>
  <si>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</si>
  <si>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</si>
  <si>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</si>
  <si>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</si>
  <si>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</si>
  <si>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</si>
  <si>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</si>
  <si>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</si>
  <si>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</si>
  <si>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</si>
  <si>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</si>
  <si>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</si>
  <si>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</si>
  <si>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</si>
  <si>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</si>
  <si>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</si>
  <si>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</si>
  <si>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</si>
  <si>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</si>
  <si>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</si>
  <si>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</si>
  <si>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</si>
  <si>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</si>
  <si>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</si>
  <si>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</si>
  <si>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</si>
  <si>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</si>
  <si>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</si>
  <si>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</si>
  <si>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</si>
  <si>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</si>
  <si>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</si>
  <si>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</si>
  <si>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</si>
  <si>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</si>
  <si>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</si>
  <si>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</si>
  <si>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</si>
  <si>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</si>
  <si>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</si>
  <si>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</si>
  <si>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</si>
  <si>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</si>
  <si>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</si>
  <si>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</si>
  <si>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</si>
  <si>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</si>
  <si>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</si>
  <si>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</si>
  <si>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</si>
  <si>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</si>
  <si>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</si>
  <si>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</si>
  <si>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</si>
  <si>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</si>
  <si>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</si>
  <si>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</si>
  <si>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</si>
  <si>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</si>
  <si>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</si>
  <si>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</si>
  <si>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</si>
  <si>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</si>
  <si>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</si>
  <si>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</si>
  <si>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</si>
  <si>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</si>
  <si>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</si>
  <si>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</si>
  <si>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</si>
  <si>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</si>
  <si>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</si>
  <si>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</si>
  <si>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</si>
  <si>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</si>
  <si>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</si>
  <si>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</si>
  <si>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</si>
  <si>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</si>
  <si>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</si>
  <si>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</si>
  <si>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</si>
  <si>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</si>
  <si>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</si>
  <si>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</si>
  <si>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</si>
  <si>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</si>
  <si>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</si>
  <si>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</si>
  <si>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</si>
  <si>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</si>
  <si>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</si>
  <si>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</si>
  <si>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</si>
  <si>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</si>
  <si>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</si>
  <si>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</si>
  <si>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</si>
  <si>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</si>
  <si>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</si>
  <si>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</si>
  <si>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</si>
  <si>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</si>
  <si>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</si>
  <si>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</si>
  <si>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</si>
  <si>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</si>
  <si>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</si>
  <si>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</si>
  <si>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</si>
  <si>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</si>
  <si>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</si>
  <si>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</si>
  <si>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</si>
  <si>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</si>
  <si>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</si>
  <si>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</si>
  <si>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</si>
  <si>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</si>
  <si>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</si>
  <si>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</si>
  <si>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</si>
  <si>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</si>
  <si>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</si>
  <si>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</si>
  <si>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</si>
  <si>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</si>
  <si>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</si>
  <si>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</si>
  <si>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</si>
  <si>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</si>
  <si>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</si>
  <si>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</si>
  <si>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</si>
  <si>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</si>
  <si>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</si>
  <si>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</si>
  <si>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</si>
  <si>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</si>
  <si>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</si>
  <si>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</si>
  <si>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</si>
  <si>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</si>
  <si>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</si>
  <si>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</si>
  <si>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</si>
  <si>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</si>
  <si>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</si>
  <si>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</si>
  <si>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</si>
  <si>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</si>
  <si>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</si>
  <si>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</si>
  <si>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</si>
  <si>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</si>
  <si>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</si>
  <si>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</si>
  <si>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</si>
  <si>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</si>
  <si>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</si>
  <si>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</si>
  <si>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</si>
  <si>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</si>
  <si>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</si>
  <si>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</si>
  <si>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</si>
  <si>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</si>
  <si>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</si>
  <si>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</si>
  <si>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</si>
  <si>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</si>
  <si>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</si>
  <si>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</si>
  <si>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</si>
  <si>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</si>
  <si>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</si>
  <si>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</si>
  <si>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</si>
  <si>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</si>
  <si>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</si>
  <si>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</si>
  <si>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</si>
  <si>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</si>
  <si>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</si>
  <si>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</si>
  <si>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</si>
  <si>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</si>
  <si>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</si>
  <si>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</si>
  <si>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</si>
  <si>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</si>
  <si>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</si>
  <si>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</si>
  <si>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</si>
  <si>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</si>
  <si>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</si>
  <si>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</si>
  <si>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</si>
  <si>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</si>
  <si>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</si>
  <si>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</si>
  <si>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</si>
  <si>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</si>
  <si>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</si>
  <si>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</si>
  <si>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</si>
  <si>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</si>
  <si>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</si>
  <si>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</si>
  <si>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</si>
  <si>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</si>
  <si>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</si>
  <si>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</si>
  <si>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</si>
  <si>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</si>
  <si>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</si>
  <si>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</si>
  <si>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</si>
  <si>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</si>
  <si>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</si>
  <si>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</si>
  <si>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</si>
  <si>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</si>
  <si>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</si>
  <si>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</si>
  <si>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</si>
  <si>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</si>
  <si>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</si>
  <si>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</si>
  <si>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</si>
  <si>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</si>
  <si>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</si>
  <si>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</si>
  <si>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</si>
  <si>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</si>
  <si>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</si>
  <si>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</si>
  <si>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</si>
  <si>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</si>
  <si>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</si>
  <si>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</si>
  <si>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</si>
  <si>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</si>
  <si>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</si>
  <si>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</si>
  <si>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</si>
  <si>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</si>
  <si>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</si>
  <si>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</si>
  <si>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</si>
  <si>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</si>
  <si>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</si>
  <si>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</si>
  <si>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</si>
  <si>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</si>
  <si>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</si>
  <si>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</si>
  <si>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</si>
  <si>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</si>
  <si>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</si>
  <si>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</si>
  <si>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</si>
  <si>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</si>
  <si>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</si>
  <si>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</si>
  <si>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</si>
  <si>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</si>
  <si>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</si>
  <si>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</si>
  <si>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</si>
  <si>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</si>
  <si>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</si>
  <si>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</si>
  <si>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</si>
  <si>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</si>
  <si>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</si>
  <si>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</si>
  <si>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</si>
  <si>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</si>
  <si>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</si>
  <si>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</si>
  <si>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</si>
  <si>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</si>
  <si>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</si>
  <si>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</si>
  <si>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</si>
  <si>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</si>
  <si>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</si>
  <si>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</si>
  <si>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</si>
  <si>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</si>
  <si>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</si>
  <si>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</si>
  <si>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</si>
  <si>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</si>
  <si>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</si>
  <si>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</si>
  <si>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</si>
  <si>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</si>
  <si>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</si>
  <si>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</si>
  <si>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</si>
  <si>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</si>
  <si>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</si>
  <si>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</si>
  <si>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</si>
  <si>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</si>
  <si>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</si>
  <si>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</si>
  <si>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</si>
  <si>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</si>
  <si>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</si>
  <si>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</si>
  <si>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</si>
  <si>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</si>
  <si>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</si>
  <si>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</si>
  <si>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</si>
  <si>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</si>
  <si>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</si>
  <si>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</si>
  <si>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</si>
  <si>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</si>
  <si>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</si>
  <si>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</si>
  <si>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</si>
  <si>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</si>
  <si>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</si>
  <si>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</si>
  <si>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</si>
  <si>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</si>
  <si>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</si>
  <si>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</si>
  <si>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</si>
  <si>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</si>
  <si>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</si>
  <si>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</si>
  <si>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</si>
  <si>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</si>
  <si>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</si>
  <si>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</si>
  <si>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</si>
  <si>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</si>
  <si>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</si>
  <si>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</si>
  <si>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</si>
  <si>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</si>
  <si>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</si>
  <si>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</si>
  <si>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</si>
  <si>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</si>
  <si>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</si>
  <si>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</si>
  <si>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</si>
  <si>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</si>
  <si>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</si>
  <si>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</si>
  <si>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</si>
  <si>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</si>
  <si>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</si>
  <si>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</si>
  <si>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</si>
  <si>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</si>
  <si>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</si>
  <si>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</si>
  <si>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</si>
  <si>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</si>
  <si>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</si>
  <si>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</si>
  <si>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</si>
  <si>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</si>
  <si>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</si>
  <si>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</si>
  <si>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</si>
  <si>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</si>
  <si>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</si>
  <si>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</si>
  <si>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</si>
  <si>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</si>
  <si>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</si>
  <si>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</si>
  <si>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</si>
  <si>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</si>
  <si>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</si>
  <si>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</si>
  <si>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</si>
  <si>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</si>
  <si>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</si>
  <si>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</si>
  <si>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</si>
  <si>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</si>
  <si>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</si>
  <si>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</si>
  <si>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</si>
  <si>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</si>
  <si>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</si>
  <si>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</si>
  <si>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</si>
  <si>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</si>
  <si>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</si>
  <si>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</si>
  <si>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</si>
  <si>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</si>
  <si>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</si>
  <si>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</si>
  <si>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</si>
  <si>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</si>
  <si>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</si>
  <si>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</si>
  <si>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</si>
  <si>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</si>
  <si>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</si>
  <si>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</si>
  <si>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</si>
  <si>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</si>
  <si>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</si>
  <si>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</si>
  <si>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</si>
  <si>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</si>
  <si>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</si>
  <si>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</si>
  <si>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</si>
  <si>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</si>
  <si>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</si>
  <si>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</si>
  <si>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</si>
  <si>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</si>
  <si>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</si>
  <si>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</si>
  <si>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</si>
  <si>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</si>
  <si>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</si>
  <si>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</si>
  <si>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</si>
  <si>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</si>
  <si>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</si>
  <si>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</si>
  <si>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</si>
  <si>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</si>
  <si>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</si>
  <si>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</si>
  <si>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</si>
  <si>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</si>
  <si>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</si>
  <si>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</si>
  <si>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</si>
  <si>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</si>
  <si>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</si>
  <si>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</si>
  <si>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</si>
  <si>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</si>
  <si>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</si>
  <si>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</si>
  <si>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</si>
  <si>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</si>
  <si>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</si>
  <si>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</si>
  <si>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</si>
  <si>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</si>
  <si>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</si>
  <si>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</si>
  <si>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</si>
  <si>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</si>
  <si>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</si>
  <si>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</si>
  <si>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</si>
  <si>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</si>
  <si>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</si>
  <si>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</si>
  <si>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</si>
  <si>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</si>
  <si>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</si>
  <si>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</si>
  <si>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</si>
  <si>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</si>
  <si>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</si>
  <si>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</si>
  <si>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</si>
  <si>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</si>
  <si>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</si>
  <si>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</si>
  <si>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</si>
  <si>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</si>
  <si>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</si>
  <si>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</si>
  <si>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</si>
  <si>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</si>
  <si>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</si>
  <si>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</si>
  <si>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</si>
  <si>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</si>
  <si>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</si>
  <si>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</si>
  <si>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</si>
  <si>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</si>
  <si>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</si>
  <si>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</si>
  <si>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</si>
  <si>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</si>
  <si>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</si>
  <si>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</si>
  <si>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</si>
  <si>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</si>
  <si>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</si>
  <si>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</si>
  <si>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</si>
  <si>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</si>
  <si>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</si>
  <si>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</si>
  <si>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</si>
  <si>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</si>
  <si>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</si>
  <si>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</si>
  <si>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</si>
  <si>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</si>
  <si>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</si>
  <si>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</si>
  <si>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</si>
  <si>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</si>
  <si>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</si>
  <si>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</si>
  <si>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</si>
  <si>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</si>
  <si>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</si>
  <si>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</si>
  <si>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</si>
  <si>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</si>
  <si>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</si>
  <si>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</si>
  <si>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</si>
  <si>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</si>
  <si>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</si>
  <si>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</si>
  <si>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</si>
  <si>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</si>
  <si>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</si>
  <si>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</si>
  <si>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</si>
  <si>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</si>
  <si>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</si>
  <si>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</si>
  <si>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</si>
  <si>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</si>
  <si>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</si>
  <si>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</si>
  <si>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</si>
  <si>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</si>
  <si>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</si>
  <si>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</si>
  <si>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</si>
  <si>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</si>
  <si>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</si>
  <si>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</si>
  <si>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</si>
  <si>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</si>
  <si>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</si>
  <si>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</si>
  <si>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</si>
  <si>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</si>
  <si>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</si>
  <si>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</si>
  <si>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</si>
  <si>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</si>
  <si>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</si>
  <si>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</si>
  <si>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</si>
  <si>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</si>
  <si>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</si>
  <si>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</si>
  <si>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</si>
  <si>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</si>
  <si>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</si>
  <si>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</si>
  <si>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</si>
  <si>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</si>
  <si>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</si>
  <si>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</si>
  <si>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</si>
  <si>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</si>
  <si>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</si>
  <si>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</si>
  <si>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</si>
  <si>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</si>
  <si>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</si>
  <si>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</si>
  <si>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</si>
  <si>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</si>
  <si>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</si>
  <si>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</si>
  <si>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</si>
  <si>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</si>
  <si>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</si>
  <si>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</si>
  <si>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</si>
  <si>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</si>
  <si>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</si>
  <si>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</si>
  <si>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</si>
  <si>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</si>
  <si>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</si>
  <si>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</si>
  <si>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</si>
  <si>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</si>
  <si>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</si>
  <si>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</si>
  <si>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</si>
  <si>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</si>
  <si>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</si>
  <si>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</si>
  <si>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</si>
  <si>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</si>
  <si>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</si>
  <si>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</si>
  <si>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</si>
  <si>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</si>
  <si>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</si>
  <si>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</si>
  <si>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</si>
  <si>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</si>
  <si>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</si>
  <si>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</si>
  <si>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</si>
  <si>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</si>
  <si>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</si>
  <si>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</si>
  <si>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</si>
  <si>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</si>
  <si>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</si>
  <si>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</si>
  <si>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</si>
  <si>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</si>
  <si>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</si>
  <si>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</si>
  <si>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</si>
  <si>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</si>
  <si>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</si>
  <si>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</si>
  <si>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</si>
  <si>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</si>
  <si>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</si>
  <si>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</si>
  <si>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</si>
  <si>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</si>
  <si>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</si>
  <si>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</si>
  <si>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</si>
  <si>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</si>
  <si>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</si>
  <si>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</si>
  <si>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</si>
  <si>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</si>
  <si>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</si>
  <si>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</si>
  <si>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</si>
  <si>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</si>
  <si>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</si>
  <si>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</si>
  <si>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</si>
  <si>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</si>
  <si>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</si>
  <si>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</si>
  <si>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</si>
  <si>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</si>
  <si>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</si>
  <si>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</si>
  <si>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</si>
  <si>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</si>
  <si>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</si>
  <si>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</si>
  <si>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</si>
  <si>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</si>
  <si>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</si>
  <si>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</si>
  <si>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</si>
  <si>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</si>
  <si>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</si>
  <si>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</si>
  <si>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</si>
  <si>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</si>
  <si>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</si>
  <si>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</si>
  <si>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</si>
  <si>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</si>
  <si>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</si>
  <si>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</si>
  <si>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</si>
  <si>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</si>
  <si>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</si>
  <si>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</si>
  <si>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</si>
  <si>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</si>
  <si>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</si>
  <si>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</si>
  <si>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</si>
  <si>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</si>
  <si>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</si>
  <si>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</si>
  <si>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</si>
  <si>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</si>
  <si>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</si>
  <si>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</si>
  <si>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</si>
  <si>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</si>
  <si>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</si>
  <si>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</si>
  <si>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</si>
  <si>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</si>
  <si>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</si>
  <si>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</si>
  <si>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</si>
  <si>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</si>
  <si>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</si>
  <si>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</si>
  <si>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</si>
  <si>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</si>
  <si>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</si>
  <si>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</si>
  <si>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</si>
  <si>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</si>
  <si>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</si>
  <si>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</si>
  <si>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</si>
  <si>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</si>
  <si>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</si>
  <si>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</si>
  <si>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</si>
  <si>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</si>
  <si>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</si>
  <si>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</si>
  <si>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</si>
  <si>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</si>
  <si>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</si>
  <si>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</si>
  <si>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</si>
  <si>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</si>
  <si>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</si>
  <si>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</si>
  <si>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</si>
  <si>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</si>
  <si>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</si>
  <si>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</si>
  <si>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</si>
  <si>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</si>
  <si>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</si>
  <si>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</si>
  <si>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</si>
  <si>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</si>
  <si>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</si>
  <si>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</si>
  <si>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</si>
  <si>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</si>
  <si>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</si>
  <si>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</si>
  <si>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</si>
  <si>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</si>
  <si>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</si>
  <si>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</si>
  <si>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</si>
  <si>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</si>
  <si>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</si>
  <si>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</si>
  <si>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</si>
  <si>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</si>
  <si>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</si>
  <si>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</si>
  <si>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</si>
  <si>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</si>
  <si>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</si>
  <si>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</si>
  <si>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</si>
  <si>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</si>
  <si>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</si>
  <si>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</si>
  <si>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</si>
  <si>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</si>
  <si>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</si>
  <si>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</si>
  <si>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</si>
  <si>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</si>
  <si>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</si>
  <si>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</si>
  <si>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</si>
  <si>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</si>
  <si>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</si>
  <si>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</si>
  <si>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</si>
  <si>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</si>
  <si>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</si>
  <si>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</si>
  <si>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</si>
  <si>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</si>
  <si>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</si>
  <si>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</si>
  <si>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</si>
  <si>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</si>
  <si>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</si>
  <si>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</si>
  <si>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</si>
  <si>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</si>
  <si>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</si>
  <si>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</si>
  <si>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</si>
  <si>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</si>
  <si>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</si>
  <si>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</si>
  <si>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</si>
  <si>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</si>
  <si>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</si>
  <si>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</si>
  <si>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</si>
  <si>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</si>
  <si>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</si>
  <si>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</si>
  <si>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</si>
  <si>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</si>
  <si>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</si>
  <si>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</si>
  <si>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</si>
  <si>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</si>
  <si>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</si>
  <si>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</si>
  <si>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</si>
  <si>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</si>
  <si>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</si>
  <si>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</si>
  <si>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</si>
  <si>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</si>
  <si>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</si>
  <si>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</si>
  <si>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</si>
  <si>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</si>
  <si>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</si>
  <si>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</si>
  <si>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</si>
  <si>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</si>
  <si>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</si>
  <si>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</si>
  <si>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</si>
  <si>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</si>
  <si>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</si>
  <si>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</si>
  <si>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</si>
  <si>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</si>
  <si>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</si>
  <si>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</si>
  <si>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</si>
  <si>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</si>
  <si>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</si>
  <si>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</si>
  <si>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</si>
  <si>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</si>
  <si>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</si>
  <si>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</si>
  <si>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</si>
  <si>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</si>
  <si>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</si>
  <si>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</si>
  <si>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</si>
  <si>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</si>
  <si>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</si>
  <si>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</si>
  <si>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</si>
  <si>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</si>
  <si>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</si>
  <si>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</si>
  <si>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</si>
  <si>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</si>
  <si>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</si>
  <si>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</si>
  <si>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</si>
  <si>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</si>
  <si>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</si>
  <si>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</si>
  <si>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</si>
  <si>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</si>
  <si>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</si>
  <si>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</si>
  <si>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</si>
  <si>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</si>
  <si>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</si>
  <si>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</si>
  <si>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</si>
  <si>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</si>
  <si>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</si>
  <si>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</si>
  <si>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</si>
  <si>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</si>
  <si>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</si>
  <si>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</si>
  <si>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</si>
  <si>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</si>
  <si>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</si>
  <si>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</si>
  <si>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</si>
  <si>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</si>
  <si>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</si>
  <si>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</si>
  <si>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</si>
  <si>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</si>
  <si>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</si>
  <si>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</si>
  <si>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</si>
  <si>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</si>
  <si>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</si>
  <si>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</si>
  <si>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</si>
  <si>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</si>
  <si>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</si>
  <si>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</si>
  <si>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</si>
  <si>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</si>
  <si>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</si>
  <si>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</si>
  <si>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</si>
  <si>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</si>
  <si>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</si>
  <si>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</si>
  <si>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</si>
  <si>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</si>
  <si>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</si>
  <si>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</si>
  <si>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</si>
  <si>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</si>
  <si>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</si>
  <si>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</si>
  <si>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</si>
  <si>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</si>
  <si>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</si>
  <si>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</si>
  <si>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</si>
  <si>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</si>
  <si>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</si>
  <si>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</si>
  <si>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</si>
  <si>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</si>
  <si>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</si>
  <si>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</si>
  <si>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</si>
  <si>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</si>
  <si>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</si>
  <si>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</si>
  <si>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</si>
  <si>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</si>
  <si>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</si>
  <si>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</si>
  <si>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</si>
  <si>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</si>
  <si>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</si>
  <si>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</si>
  <si>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</si>
  <si>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</si>
  <si>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</si>
  <si>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</si>
  <si>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</si>
  <si>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</si>
  <si>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</si>
  <si>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</si>
  <si>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</si>
  <si>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</si>
  <si>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</si>
  <si>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</si>
  <si>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</si>
  <si>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</si>
  <si>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</si>
  <si>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</si>
  <si>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</si>
  <si>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</si>
  <si>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</si>
  <si>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</si>
  <si>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</si>
  <si>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</si>
  <si>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</si>
  <si>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</si>
  <si>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</si>
  <si>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</si>
  <si>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</si>
  <si>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</si>
  <si>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</si>
  <si>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</si>
  <si>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</si>
  <si>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</si>
  <si>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</si>
  <si>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</si>
  <si>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</si>
  <si>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</si>
  <si>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</si>
  <si>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</si>
  <si>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</si>
  <si>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</si>
  <si>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</si>
  <si>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</si>
  <si>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</si>
  <si>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</si>
  <si>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</si>
  <si>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</si>
  <si>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</si>
  <si>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</si>
  <si>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</si>
  <si>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</si>
  <si>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</si>
  <si>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</si>
  <si>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</si>
  <si>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</si>
  <si>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</si>
  <si>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</si>
  <si>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</si>
  <si>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</si>
  <si>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</si>
  <si>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</si>
  <si>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</si>
  <si>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</si>
  <si>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</si>
  <si>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</si>
  <si>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</si>
  <si>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</si>
  <si>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</si>
  <si>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</si>
  <si>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</si>
  <si>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</si>
  <si>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</si>
  <si>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</si>
  <si>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</si>
  <si>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</si>
  <si>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</si>
  <si>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</si>
  <si>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</si>
  <si>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</si>
  <si>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</si>
  <si>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</si>
  <si>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</si>
  <si>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</si>
  <si>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</si>
  <si>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</si>
  <si>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</si>
  <si>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</si>
  <si>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</si>
  <si>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</si>
  <si>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</si>
  <si>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</si>
  <si>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</si>
  <si>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</si>
  <si>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</si>
  <si>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</si>
  <si>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</si>
  <si>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</si>
  <si>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</si>
  <si>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</si>
  <si>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</si>
  <si>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</si>
  <si>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</si>
  <si>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</si>
  <si>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</si>
  <si>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</si>
  <si>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</si>
  <si>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</si>
  <si>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</si>
  <si>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</si>
  <si>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</si>
  <si>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</si>
  <si>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</si>
  <si>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</si>
  <si>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</si>
  <si>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</si>
  <si>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</si>
  <si>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</si>
  <si>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</si>
  <si>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</si>
  <si>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</si>
  <si>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</si>
  <si>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</si>
  <si>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</si>
  <si>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</si>
  <si>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</si>
  <si>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</si>
  <si>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</si>
  <si>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</si>
  <si>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</si>
  <si>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</si>
  <si>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</si>
  <si>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</si>
  <si>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</si>
  <si>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</si>
  <si>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</si>
  <si>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</si>
  <si>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</si>
  <si>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</si>
  <si>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</si>
  <si>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</si>
  <si>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</si>
  <si>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</si>
  <si>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</si>
  <si>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</si>
  <si>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</si>
  <si>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</si>
  <si>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</si>
  <si>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</si>
  <si>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</si>
  <si>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</si>
  <si>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</si>
  <si>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</si>
  <si>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</si>
  <si>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</si>
  <si>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</si>
  <si>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</si>
  <si>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</si>
  <si>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</si>
  <si>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</si>
  <si>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</si>
  <si>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</si>
  <si>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</si>
  <si>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</si>
  <si>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</si>
  <si>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</si>
  <si>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</si>
  <si>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</si>
  <si>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</si>
  <si>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</si>
  <si>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</si>
  <si>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</si>
  <si>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</si>
  <si>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</si>
  <si>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</si>
  <si>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</si>
  <si>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</si>
  <si>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</si>
  <si>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</si>
  <si>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</si>
  <si>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</si>
  <si>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</si>
  <si>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</si>
  <si>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</si>
  <si>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</si>
  <si>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</si>
  <si>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</si>
  <si>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</si>
  <si>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</si>
  <si>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</si>
  <si>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</si>
  <si>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</si>
  <si>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</si>
  <si>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</si>
  <si>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</si>
  <si>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</si>
  <si>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</si>
  <si>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</si>
  <si>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</si>
  <si>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</si>
  <si>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</si>
  <si>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</si>
  <si>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</si>
  <si>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</si>
  <si>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</si>
  <si>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</si>
  <si>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</si>
  <si>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</si>
  <si>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</si>
  <si>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</si>
  <si>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</si>
  <si>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</si>
  <si>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</si>
  <si>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</si>
  <si>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</si>
  <si>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</si>
  <si>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</si>
  <si>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</si>
  <si>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</si>
  <si>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</si>
  <si>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</si>
  <si>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</si>
  <si>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</si>
  <si>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</si>
  <si>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</si>
  <si>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</si>
  <si>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</si>
  <si>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</si>
  <si>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</si>
  <si>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</si>
  <si>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</si>
  <si>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</si>
  <si>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</si>
  <si>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</si>
  <si>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</si>
  <si>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</si>
  <si>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</si>
  <si>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</si>
  <si>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</si>
  <si>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</si>
  <si>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</si>
  <si>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</si>
  <si>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</si>
  <si>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</si>
  <si>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</si>
  <si>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</si>
  <si>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</si>
  <si>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</si>
  <si>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</si>
  <si>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</si>
  <si>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</si>
  <si>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</si>
  <si>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</si>
  <si>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</si>
  <si>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</si>
  <si>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</si>
  <si>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</si>
  <si>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</si>
  <si>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</si>
  <si>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</si>
  <si>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</si>
  <si>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</si>
  <si>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</si>
  <si>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</si>
  <si>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</si>
  <si>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</si>
  <si>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</si>
  <si>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</si>
  <si>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</si>
  <si>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</si>
  <si>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</si>
  <si>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</si>
  <si>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</si>
  <si>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</si>
  <si>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</si>
  <si>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</si>
  <si>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</si>
  <si>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</si>
  <si>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</si>
  <si>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</si>
  <si>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</si>
  <si>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</si>
  <si>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</si>
  <si>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</si>
  <si>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</si>
  <si>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</si>
  <si>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</si>
  <si>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</si>
  <si>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</si>
  <si>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</si>
  <si>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</si>
  <si>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</si>
  <si>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</si>
  <si>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</si>
  <si>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</si>
  <si>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</si>
  <si>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</si>
  <si>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</si>
  <si>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</si>
  <si>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</si>
  <si>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</si>
  <si>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</si>
  <si>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</si>
  <si>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</si>
  <si>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</si>
  <si>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</si>
  <si>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</si>
  <si>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</si>
  <si>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</si>
  <si>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</si>
  <si>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</si>
  <si>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</si>
  <si>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</si>
  <si>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</si>
  <si>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</si>
  <si>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</si>
  <si>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</si>
  <si>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</si>
  <si>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</si>
  <si>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</si>
  <si>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</si>
  <si>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</si>
  <si>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</si>
  <si>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</si>
  <si>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</si>
  <si>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</si>
  <si>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</si>
  <si>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</si>
  <si>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</si>
  <si>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</si>
  <si>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</si>
  <si>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</si>
  <si>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</si>
  <si>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</si>
  <si>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</si>
  <si>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</si>
  <si>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</si>
  <si>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</si>
  <si>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</si>
  <si>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</si>
  <si>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</si>
  <si>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</si>
  <si>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</si>
  <si>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</si>
  <si>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</si>
  <si>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</si>
  <si>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</si>
  <si>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</si>
  <si>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</si>
  <si>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</si>
  <si>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</si>
  <si>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</si>
  <si>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</si>
  <si>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</si>
  <si>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</si>
  <si>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</si>
  <si>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</si>
  <si>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</si>
  <si>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</si>
  <si>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</si>
  <si>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</si>
  <si>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</si>
  <si>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</si>
  <si>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</si>
  <si>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</si>
  <si>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</si>
  <si>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</si>
  <si>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</si>
  <si>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</si>
  <si>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</si>
  <si>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</si>
  <si>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</si>
  <si>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</si>
  <si>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</si>
  <si>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</si>
  <si>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</si>
  <si>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</si>
  <si>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</si>
  <si>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</si>
  <si>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</si>
  <si>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</si>
  <si>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</si>
  <si>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</si>
  <si>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</si>
  <si>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</si>
  <si>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</si>
  <si>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</si>
  <si>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</si>
  <si>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</si>
  <si>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</si>
  <si>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</si>
  <si>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</si>
  <si>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</si>
  <si>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</si>
  <si>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</si>
  <si>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</si>
  <si>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</si>
  <si>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</si>
  <si>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</si>
  <si>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</si>
  <si>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</si>
  <si>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</si>
  <si>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</si>
  <si>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</si>
  <si>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</si>
  <si>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</si>
  <si>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</si>
  <si>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</si>
  <si>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</si>
  <si>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</si>
  <si>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</si>
  <si>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</si>
  <si>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</si>
  <si>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</si>
  <si>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</si>
  <si>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</si>
  <si>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</si>
  <si>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</si>
  <si>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</si>
  <si>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</si>
  <si>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</si>
  <si>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</si>
  <si>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</si>
  <si>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</si>
  <si>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</si>
  <si>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</si>
  <si>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</si>
  <si>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</si>
  <si>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</si>
  <si>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</si>
  <si>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</si>
  <si>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</si>
  <si>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</si>
  <si>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</si>
  <si>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</si>
  <si>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</si>
  <si>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</si>
  <si>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</si>
  <si>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</si>
  <si>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</si>
  <si>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</si>
  <si>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</si>
  <si>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</si>
  <si>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</si>
  <si>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</si>
  <si>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</si>
  <si>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</si>
  <si>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</si>
  <si>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</si>
  <si>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</si>
  <si>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</si>
  <si>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</si>
  <si>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</si>
  <si>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</si>
  <si>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</si>
  <si>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</si>
  <si>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</si>
  <si>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</si>
  <si>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</si>
  <si>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</si>
  <si>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</si>
  <si>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</si>
  <si>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</si>
  <si>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</si>
  <si>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</si>
  <si>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</si>
  <si>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</si>
  <si>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</si>
  <si>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</si>
  <si>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</si>
  <si>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</si>
  <si>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</si>
  <si>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</si>
  <si>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</si>
  <si>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</si>
  <si>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</si>
  <si>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</si>
  <si>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</si>
  <si>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</si>
  <si>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</si>
  <si>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</si>
  <si>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</si>
  <si>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</si>
  <si>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</si>
  <si>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</si>
  <si>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</si>
  <si>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</si>
  <si>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</si>
  <si>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</si>
  <si>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</si>
  <si>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</si>
  <si>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</si>
  <si>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</si>
  <si>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</si>
  <si>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</si>
  <si>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</si>
  <si>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</si>
  <si>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</si>
  <si>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</si>
  <si>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</si>
  <si>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</si>
  <si>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</si>
  <si>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</si>
  <si>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</si>
  <si>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</si>
  <si>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</si>
  <si>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</si>
  <si>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</si>
  <si>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</si>
  <si>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</si>
  <si>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</si>
  <si>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</si>
  <si>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</si>
  <si>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</si>
  <si>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</si>
  <si>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</si>
  <si>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</si>
  <si>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</si>
  <si>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</si>
  <si>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</si>
  <si>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</si>
  <si>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</si>
  <si>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</si>
  <si>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</si>
  <si>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</si>
  <si>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</si>
  <si>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</si>
  <si>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</si>
  <si>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</si>
  <si>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</si>
  <si>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</si>
  <si>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</si>
  <si>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</si>
  <si>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</si>
  <si>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</si>
  <si>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</si>
  <si>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</si>
  <si>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</si>
  <si>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</si>
  <si>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</si>
  <si>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</si>
  <si>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</si>
  <si>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</si>
  <si>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</si>
  <si>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</si>
  <si>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</si>
  <si>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</si>
  <si>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</si>
  <si>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</si>
  <si>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</si>
  <si>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</si>
  <si>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</si>
  <si>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</si>
  <si>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</si>
  <si>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</si>
  <si>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</si>
  <si>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</si>
  <si>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</si>
  <si>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</si>
  <si>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</si>
  <si>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</si>
  <si>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</si>
  <si>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</si>
  <si>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</si>
  <si>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</si>
  <si>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</si>
  <si>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</si>
  <si>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</si>
  <si>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</si>
  <si>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</si>
  <si>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</si>
  <si>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</si>
  <si>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</si>
  <si>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</si>
  <si>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</si>
  <si>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</si>
  <si>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</si>
  <si>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</si>
  <si>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</si>
  <si>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</si>
  <si>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</si>
  <si>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</si>
  <si>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</si>
  <si>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</si>
  <si>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</si>
  <si>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</si>
  <si>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</si>
  <si>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</si>
  <si>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</si>
  <si>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</si>
  <si>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</si>
  <si>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</si>
  <si>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</si>
  <si>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</si>
  <si>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</si>
  <si>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</si>
  <si>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</si>
  <si>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</si>
  <si>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</si>
  <si>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</si>
  <si>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</si>
  <si>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</si>
  <si>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</si>
  <si>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</si>
  <si>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</si>
  <si>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</si>
  <si>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</si>
  <si>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</si>
  <si>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</si>
  <si>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</si>
  <si>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</si>
  <si>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</si>
  <si>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</si>
  <si>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</si>
  <si>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</si>
  <si>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</si>
  <si>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</si>
  <si>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</si>
  <si>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</si>
  <si>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</si>
  <si>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</si>
  <si>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</si>
  <si>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</si>
  <si>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</si>
  <si>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</si>
  <si>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</si>
  <si>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</si>
  <si>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</si>
  <si>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</si>
  <si>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</si>
  <si>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</si>
  <si>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</si>
  <si>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</si>
  <si>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</si>
  <si>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</si>
  <si>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</si>
  <si>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</si>
  <si>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</si>
  <si>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</si>
  <si>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</si>
  <si>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</si>
  <si>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</si>
  <si>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</si>
  <si>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</si>
  <si>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</si>
  <si>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</si>
  <si>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</si>
  <si>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</si>
  <si>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</si>
  <si>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</si>
  <si>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</si>
  <si>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</si>
  <si>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</si>
  <si>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</si>
  <si>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</si>
  <si>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</si>
  <si>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</si>
  <si>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</si>
  <si>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</si>
  <si>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</si>
  <si>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</si>
  <si>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</si>
  <si>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</si>
  <si>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</si>
  <si>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</si>
  <si>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</si>
  <si>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</si>
  <si>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</si>
  <si>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</si>
  <si>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</si>
  <si>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</si>
  <si>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</si>
  <si>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</si>
  <si>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</si>
  <si>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</si>
  <si>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</si>
  <si>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</si>
  <si>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</si>
  <si>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</si>
  <si>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</si>
  <si>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</si>
  <si>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</si>
  <si>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</si>
  <si>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</si>
  <si>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</si>
  <si>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</si>
  <si>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</si>
  <si>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</si>
  <si>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</si>
  <si>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</si>
  <si>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</si>
  <si>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</si>
  <si>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</si>
  <si>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</si>
  <si>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</si>
  <si>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</si>
  <si>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</si>
  <si>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</si>
  <si>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</si>
  <si>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</si>
  <si>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</si>
  <si>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</si>
  <si>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</si>
  <si>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</si>
  <si>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</si>
  <si>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</si>
  <si>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</si>
  <si>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</si>
  <si>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</si>
  <si>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</si>
  <si>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</si>
  <si>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</si>
  <si>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</si>
  <si>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</si>
  <si>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</si>
  <si>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</si>
  <si>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</si>
  <si>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</si>
  <si>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</si>
  <si>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</si>
  <si>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</si>
  <si>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</si>
  <si>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</si>
  <si>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</si>
  <si>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</si>
  <si>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</si>
  <si>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</si>
  <si>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</si>
  <si>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</si>
  <si>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</si>
  <si>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</si>
  <si>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</si>
  <si>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</si>
  <si>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</si>
  <si>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</si>
  <si>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</si>
  <si>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</si>
  <si>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</si>
  <si>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</si>
  <si>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</si>
  <si>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</si>
  <si>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</si>
  <si>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</si>
  <si>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</si>
  <si>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</si>
  <si>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</si>
  <si>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</si>
  <si>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</si>
  <si>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</si>
  <si>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</si>
  <si>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</si>
  <si>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</si>
  <si>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</si>
  <si>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</si>
  <si>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</si>
  <si>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</si>
  <si>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</si>
  <si>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</si>
  <si>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</si>
  <si>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</si>
  <si>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</si>
  <si>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</si>
  <si>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</si>
  <si>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</si>
  <si>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</si>
  <si>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</si>
  <si>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</si>
  <si>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</si>
  <si>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</si>
  <si>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</si>
  <si>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</si>
  <si>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</si>
  <si>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</si>
  <si>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</si>
  <si>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</si>
  <si>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</si>
  <si>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</si>
  <si>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</si>
  <si>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</si>
  <si>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</si>
  <si>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</si>
  <si>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</si>
  <si>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</si>
  <si>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</si>
  <si>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</si>
  <si>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</si>
  <si>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</si>
  <si>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</si>
  <si>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</si>
  <si>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</si>
  <si>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</si>
  <si>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</si>
  <si>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</si>
  <si>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</si>
  <si>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</si>
  <si>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</si>
  <si>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</si>
  <si>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</si>
  <si>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</si>
  <si>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</si>
  <si>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</si>
  <si>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</si>
  <si>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</si>
  <si>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</si>
  <si>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</si>
  <si>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</si>
  <si>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</si>
  <si>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</si>
  <si>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</si>
  <si>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</si>
  <si>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</si>
  <si>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</si>
  <si>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</si>
  <si>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</si>
  <si>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</si>
  <si>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</si>
  <si>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</si>
  <si>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</si>
  <si>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</si>
  <si>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</si>
  <si>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</si>
  <si>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</si>
  <si>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</si>
  <si>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</si>
  <si>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</si>
  <si>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</si>
  <si>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</si>
  <si>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</si>
  <si>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</si>
  <si>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</si>
  <si>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</si>
  <si>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</si>
  <si>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</si>
  <si>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</si>
  <si>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</si>
  <si>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</si>
  <si>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</si>
  <si>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</si>
  <si>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</si>
  <si>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</si>
  <si>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</si>
  <si>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</si>
  <si>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</si>
  <si>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</si>
  <si>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</si>
  <si>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</si>
  <si>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</si>
  <si>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</si>
  <si>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</si>
  <si>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</si>
  <si>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</si>
  <si>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</si>
  <si>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</si>
  <si>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</si>
  <si>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</si>
  <si>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</si>
  <si>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</si>
  <si>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</si>
  <si>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</si>
  <si>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</si>
  <si>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</si>
  <si>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</si>
  <si>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</si>
  <si>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</si>
  <si>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</si>
  <si>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</si>
  <si>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</si>
  <si>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</si>
  <si>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</si>
  <si>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</si>
  <si>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</si>
  <si>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</si>
  <si>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</si>
  <si>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</si>
  <si>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</si>
  <si>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</si>
  <si>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</si>
  <si>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</si>
  <si>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</si>
  <si>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</si>
  <si>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</si>
  <si>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</si>
  <si>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</si>
  <si>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</si>
  <si>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</si>
  <si>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</si>
  <si>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</si>
  <si>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</si>
  <si>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</si>
  <si>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</si>
  <si>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</si>
  <si>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</si>
  <si>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</si>
  <si>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</si>
  <si>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</si>
  <si>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</si>
  <si>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</si>
  <si>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</si>
  <si>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</si>
  <si>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</si>
  <si>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</si>
  <si>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</si>
  <si>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</si>
  <si>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</si>
  <si>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</si>
  <si>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</si>
  <si>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</si>
  <si>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</si>
  <si>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</si>
  <si>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</si>
  <si>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</si>
  <si>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</si>
  <si>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</si>
  <si>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</si>
  <si>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</si>
  <si>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</si>
  <si>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</si>
  <si>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</si>
  <si>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</si>
  <si>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</si>
  <si>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</si>
  <si>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</si>
  <si>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</si>
  <si>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</si>
  <si>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</si>
  <si>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</si>
  <si>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</si>
  <si>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</si>
  <si>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</si>
  <si>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</si>
  <si>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</si>
  <si>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</si>
  <si>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</si>
  <si>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</si>
  <si>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</si>
  <si>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</si>
  <si>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</si>
  <si>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</si>
  <si>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</si>
  <si>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</si>
  <si>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</si>
  <si>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</si>
  <si>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</si>
  <si>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</si>
  <si>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</si>
  <si>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</si>
  <si>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</si>
  <si>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</si>
  <si>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</si>
  <si>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</si>
  <si>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</si>
  <si>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</si>
  <si>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</si>
  <si>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</si>
  <si>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</si>
  <si>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</si>
  <si>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</si>
  <si>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</si>
  <si>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</si>
  <si>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</si>
  <si>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</si>
  <si>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</si>
  <si>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</si>
  <si>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</si>
  <si>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</si>
  <si>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</si>
  <si>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</si>
  <si>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</si>
  <si>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</si>
  <si>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</si>
  <si>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</si>
  <si>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</si>
  <si>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</si>
  <si>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</si>
  <si>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</si>
  <si>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</si>
  <si>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</si>
  <si>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</si>
  <si>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</si>
  <si>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</si>
  <si>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</si>
  <si>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</si>
  <si>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</si>
  <si>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</si>
  <si>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</si>
  <si>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</si>
  <si>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</si>
  <si>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</si>
  <si>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</si>
  <si>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</si>
  <si>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</si>
  <si>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</si>
  <si>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</si>
  <si>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</si>
  <si>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</si>
  <si>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</si>
  <si>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</si>
  <si>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</si>
  <si>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</si>
  <si>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</si>
  <si>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</si>
  <si>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</si>
  <si>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</si>
  <si>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</si>
  <si>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</si>
  <si>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</si>
  <si>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</si>
  <si>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</si>
  <si>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</si>
  <si>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</si>
  <si>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</si>
  <si>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</si>
  <si>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</si>
  <si>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</si>
  <si>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</si>
  <si>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</si>
  <si>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</si>
  <si>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</si>
  <si>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</si>
  <si>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</si>
  <si>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</si>
  <si>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</si>
  <si>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</si>
  <si>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</si>
  <si>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</si>
  <si>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</si>
  <si>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</si>
  <si>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</si>
  <si>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</si>
  <si>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</si>
  <si>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</si>
  <si>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</si>
  <si>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</si>
  <si>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</si>
  <si>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</si>
  <si>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</si>
  <si>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</si>
  <si>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</si>
  <si>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</si>
  <si>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</si>
  <si>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</si>
  <si>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</si>
  <si>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</si>
  <si>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</si>
  <si>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</si>
  <si>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</si>
  <si>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</si>
  <si>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</si>
  <si>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</si>
  <si>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</si>
  <si>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</si>
  <si>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</si>
  <si>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</si>
  <si>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</si>
  <si>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</si>
  <si>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</si>
  <si>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</si>
  <si>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</si>
  <si>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</si>
  <si>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</si>
  <si>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</si>
  <si>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</si>
  <si>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</si>
  <si>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</si>
  <si>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</si>
  <si>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</si>
  <si>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</si>
  <si>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</si>
  <si>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</si>
  <si>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</si>
  <si>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</si>
  <si>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</si>
  <si>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</si>
  <si>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</si>
  <si>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</si>
  <si>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</si>
  <si>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</si>
  <si>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</si>
  <si>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</si>
  <si>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</si>
  <si>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</si>
  <si>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</si>
  <si>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</si>
  <si>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</si>
  <si>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</si>
  <si>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</si>
  <si>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</si>
  <si>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</si>
  <si>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</si>
  <si>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</si>
  <si>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</si>
  <si>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</si>
  <si>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</si>
  <si>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</si>
  <si>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</si>
  <si>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</si>
  <si>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</si>
  <si>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</si>
  <si>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</si>
  <si>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</si>
  <si>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</si>
  <si>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</si>
  <si>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</si>
  <si>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</si>
  <si>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</si>
  <si>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</si>
  <si>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</si>
  <si>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</si>
  <si>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</si>
  <si>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</si>
  <si>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</si>
  <si>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</si>
  <si>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</si>
  <si>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</si>
  <si>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</si>
  <si>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</si>
  <si>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</si>
  <si>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</si>
  <si>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</si>
  <si>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</si>
  <si>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</si>
  <si>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</si>
  <si>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</si>
  <si>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</si>
  <si>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</si>
  <si>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</si>
  <si>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</si>
  <si>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</si>
  <si>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</si>
  <si>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</si>
  <si>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</si>
  <si>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</si>
  <si>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</si>
  <si>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</si>
  <si>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</si>
  <si>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</si>
  <si>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</si>
  <si>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</si>
  <si>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</si>
  <si>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</si>
  <si>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</si>
  <si>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</si>
  <si>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</si>
  <si>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</si>
  <si>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</si>
  <si>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</si>
  <si>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</si>
  <si>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</si>
  <si>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</si>
  <si>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</si>
  <si>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</si>
  <si>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</si>
  <si>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</si>
  <si>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</si>
  <si>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</si>
  <si>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</si>
  <si>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</si>
  <si>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</si>
  <si>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</si>
  <si>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</si>
  <si>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</si>
  <si>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</si>
  <si>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</si>
  <si>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</si>
  <si>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</si>
  <si>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</si>
  <si>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</si>
  <si>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</si>
  <si>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</si>
  <si>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</si>
  <si>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</si>
  <si>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</si>
  <si>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</si>
  <si>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</si>
  <si>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</si>
  <si>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</si>
  <si>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</si>
  <si>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</si>
  <si>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</si>
  <si>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</si>
  <si>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</si>
  <si>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</si>
  <si>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</si>
  <si>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</si>
  <si>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</si>
  <si>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</si>
  <si>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</si>
  <si>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</si>
  <si>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</si>
  <si>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</si>
  <si>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</si>
  <si>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</si>
  <si>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</si>
  <si>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</si>
  <si>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</si>
  <si>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</si>
  <si>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</si>
  <si>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</si>
  <si>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</si>
  <si>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</si>
  <si>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</si>
  <si>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</si>
  <si>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</si>
  <si>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</si>
  <si>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</si>
  <si>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</si>
  <si>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</si>
  <si>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</si>
  <si>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</si>
  <si>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</si>
  <si>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</si>
  <si>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</si>
  <si>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</si>
  <si>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</si>
  <si>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</si>
  <si>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</si>
  <si>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</si>
  <si>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</si>
  <si>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</si>
  <si>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</si>
  <si>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</si>
  <si>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</si>
  <si>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</si>
  <si>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</si>
  <si>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</si>
  <si>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</si>
  <si>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</si>
  <si>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</si>
  <si>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</si>
  <si>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</si>
  <si>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</si>
  <si>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</si>
  <si>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</si>
  <si>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</si>
  <si>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</si>
  <si>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</si>
  <si>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</si>
  <si>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</si>
  <si>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</si>
  <si>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</si>
  <si>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</si>
  <si>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</si>
  <si>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</si>
  <si>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</si>
  <si>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</si>
  <si>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</si>
  <si>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</si>
  <si>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</si>
  <si>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</si>
  <si>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</si>
  <si>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</si>
  <si>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</si>
  <si>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</si>
  <si>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</si>
  <si>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</si>
  <si>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</si>
  <si>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</si>
  <si>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</si>
  <si>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</si>
  <si>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</si>
  <si>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</si>
  <si>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</si>
  <si>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</si>
  <si>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</si>
  <si>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</si>
  <si>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</si>
  <si>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</si>
  <si>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</si>
  <si>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</si>
  <si>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</si>
  <si>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</si>
  <si>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</si>
  <si>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</si>
  <si>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</si>
  <si>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</si>
  <si>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</si>
  <si>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</si>
  <si>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</si>
  <si>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</si>
  <si>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</si>
  <si>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</si>
  <si>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</si>
  <si>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</si>
  <si>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</si>
  <si>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</si>
  <si>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</si>
  <si>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</si>
  <si>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</si>
  <si>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</si>
  <si>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</si>
  <si>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</si>
  <si>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</si>
  <si>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</si>
  <si>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</si>
  <si>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</si>
  <si>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</si>
  <si>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</si>
  <si>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</si>
  <si>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</si>
  <si>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</si>
  <si>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</si>
  <si>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</si>
  <si>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</si>
  <si>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</si>
  <si>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</si>
  <si>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</si>
  <si>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</si>
  <si>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</si>
  <si>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</si>
  <si>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</si>
  <si>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</si>
  <si>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</si>
  <si>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</si>
  <si>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</si>
  <si>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</si>
  <si>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</si>
  <si>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</si>
  <si>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</si>
  <si>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</si>
  <si>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</si>
  <si>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</si>
  <si>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</si>
  <si>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</si>
  <si>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</si>
  <si>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</si>
  <si>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</si>
  <si>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</si>
  <si>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</si>
  <si>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</si>
  <si>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</si>
  <si>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</si>
  <si>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</si>
  <si>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</si>
  <si>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</si>
  <si>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</si>
  <si>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</si>
  <si>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</si>
  <si>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</si>
  <si>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</si>
  <si>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</si>
  <si>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</si>
  <si>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</si>
  <si>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</si>
  <si>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</si>
  <si>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</si>
  <si>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</si>
  <si>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</si>
  <si>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</si>
  <si>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</si>
  <si>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</si>
  <si>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</si>
  <si>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</si>
  <si>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</si>
  <si>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</si>
  <si>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</si>
  <si>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</si>
  <si>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</si>
  <si>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</si>
  <si>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</si>
  <si>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</si>
  <si>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</si>
  <si>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</si>
  <si>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</si>
  <si>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</si>
  <si>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</si>
  <si>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</si>
  <si>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</si>
  <si>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</si>
  <si>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</si>
  <si>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</si>
  <si>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</si>
  <si>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</si>
  <si>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</si>
  <si>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</si>
  <si>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</si>
  <si>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</si>
  <si>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</si>
  <si>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</si>
  <si>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</si>
  <si>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</si>
  <si>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</si>
  <si>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</si>
  <si>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</si>
  <si>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</si>
  <si>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</si>
  <si>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</si>
  <si>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</si>
  <si>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</si>
  <si>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</si>
  <si>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</si>
  <si>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</si>
  <si>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</si>
  <si>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</si>
  <si>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</si>
  <si>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</si>
  <si>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</si>
  <si>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</si>
  <si>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</si>
  <si>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</si>
  <si>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</si>
  <si>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</si>
  <si>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</si>
  <si>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</si>
  <si>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</si>
  <si>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</si>
  <si>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</si>
  <si>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</si>
  <si>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</si>
  <si>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</si>
  <si>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</si>
  <si>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</si>
  <si>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</si>
  <si>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</si>
  <si>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</si>
  <si>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</si>
  <si>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</si>
  <si>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</si>
  <si>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</si>
  <si>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</si>
  <si>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</si>
  <si>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</si>
  <si>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</si>
  <si>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</si>
  <si>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</si>
  <si>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</si>
  <si>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</si>
  <si>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</si>
  <si>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</si>
  <si>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</si>
  <si>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</si>
  <si>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</si>
  <si>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</si>
  <si>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</si>
  <si>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</si>
  <si>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</si>
  <si>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</si>
  <si>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</si>
  <si>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</si>
  <si>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</si>
  <si>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</si>
  <si>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</si>
  <si>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</si>
  <si>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</si>
  <si>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</si>
  <si>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</si>
  <si>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</si>
  <si>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</si>
  <si>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</si>
  <si>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</si>
  <si>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</si>
  <si>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</si>
  <si>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</si>
  <si>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</si>
  <si>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</si>
  <si>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</si>
  <si>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</si>
  <si>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</si>
  <si>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</si>
  <si>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</si>
  <si>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</si>
  <si>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</si>
  <si>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</si>
  <si>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</si>
  <si>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</si>
  <si>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</si>
  <si>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</si>
  <si>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</si>
  <si>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</si>
  <si>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</si>
  <si>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</si>
  <si>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</si>
  <si>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</si>
  <si>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</si>
  <si>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</si>
  <si>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</si>
  <si>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</si>
  <si>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</si>
  <si>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</si>
  <si>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</si>
  <si>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</si>
  <si>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</si>
  <si>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</si>
  <si>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</si>
  <si>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</si>
  <si>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</si>
  <si>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</si>
  <si>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</si>
  <si>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</si>
  <si>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</si>
  <si>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</si>
  <si>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</si>
  <si>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</si>
  <si>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</si>
  <si>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</si>
  <si>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</si>
  <si>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</si>
  <si>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</si>
  <si>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</si>
  <si>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</si>
  <si>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</si>
  <si>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</si>
  <si>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</si>
  <si>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</si>
  <si>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</si>
  <si>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</si>
  <si>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</si>
  <si>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</si>
  <si>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</si>
  <si>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</si>
  <si>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</si>
  <si>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</si>
  <si>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</si>
  <si>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</si>
  <si>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</si>
  <si>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</si>
  <si>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</si>
  <si>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</si>
  <si>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</si>
  <si>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</si>
  <si>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</si>
  <si>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</si>
  <si>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</si>
  <si>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</si>
  <si>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</si>
  <si>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</si>
  <si>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</si>
  <si>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</si>
  <si>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</si>
  <si>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</si>
  <si>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</si>
  <si>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</si>
  <si>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</si>
  <si>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</si>
  <si>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</si>
  <si>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</si>
  <si>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</si>
  <si>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</si>
  <si>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</si>
  <si>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</si>
  <si>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</si>
  <si>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</si>
  <si>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</si>
  <si>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</si>
  <si>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</si>
  <si>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</si>
  <si>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</si>
  <si>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</si>
  <si>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</si>
  <si>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</si>
  <si>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</si>
  <si>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</si>
  <si>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</si>
  <si>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</si>
  <si>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</si>
  <si>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</si>
  <si>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</si>
  <si>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</si>
  <si>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</si>
  <si>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</si>
  <si>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</si>
  <si>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</si>
  <si>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</si>
  <si>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</si>
  <si>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</si>
  <si>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</si>
  <si>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</si>
  <si>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</si>
  <si>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</si>
  <si>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</si>
  <si>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</si>
  <si>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</si>
  <si>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</si>
  <si>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</si>
  <si>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</si>
  <si>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</si>
  <si>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</si>
  <si>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</si>
  <si>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</si>
  <si>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</si>
  <si>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</si>
  <si>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</si>
  <si>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</si>
  <si>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</si>
  <si>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</si>
  <si>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</si>
  <si>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</si>
  <si>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</si>
  <si>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</si>
  <si>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</si>
  <si>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</si>
  <si>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</si>
  <si>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</si>
  <si>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</si>
  <si>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</si>
  <si>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</si>
  <si>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</si>
  <si>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</si>
  <si>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</si>
  <si>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</si>
  <si>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</si>
  <si>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</si>
  <si>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</si>
  <si>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</si>
  <si>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</si>
  <si>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</si>
  <si>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</si>
  <si>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</si>
  <si>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</si>
  <si>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</si>
  <si>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</si>
  <si>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</si>
  <si>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</si>
  <si>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</si>
  <si>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</si>
  <si>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</si>
  <si>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</si>
  <si>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</si>
  <si>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</si>
  <si>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</si>
  <si>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</si>
  <si>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</si>
  <si>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</si>
  <si>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</si>
  <si>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</si>
  <si>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</si>
  <si>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</si>
  <si>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</si>
  <si>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</si>
  <si>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</si>
  <si>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</si>
  <si>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</si>
  <si>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</si>
  <si>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</si>
  <si>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</si>
  <si>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</si>
  <si>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</si>
  <si>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</si>
  <si>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</si>
  <si>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</si>
  <si>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</si>
  <si>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</si>
  <si>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</si>
  <si>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</si>
  <si>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</si>
  <si>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</si>
  <si>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</si>
  <si>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</si>
  <si>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</si>
  <si>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</si>
  <si>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</si>
  <si>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</si>
  <si>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</si>
  <si>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</si>
  <si>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</si>
  <si>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</si>
  <si>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</si>
  <si>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</si>
  <si>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</si>
  <si>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</si>
  <si>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</si>
  <si>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</si>
  <si>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</si>
  <si>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</si>
  <si>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</si>
  <si>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</si>
  <si>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</si>
  <si>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</si>
  <si>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</si>
  <si>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</si>
  <si>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</si>
  <si>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</si>
  <si>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</si>
  <si>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</si>
  <si>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</si>
  <si>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</si>
  <si>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</si>
  <si>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</si>
  <si>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</si>
  <si>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</si>
  <si>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</si>
  <si>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</si>
  <si>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</si>
  <si>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</si>
  <si>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</si>
  <si>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</si>
  <si>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</si>
  <si>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</si>
  <si>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</si>
  <si>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</si>
  <si>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</si>
  <si>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</si>
  <si>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</si>
  <si>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</si>
  <si>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</si>
  <si>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</si>
  <si>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</si>
  <si>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</si>
  <si>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</si>
  <si>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</si>
  <si>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</si>
  <si>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</si>
  <si>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</si>
  <si>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</si>
  <si>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</si>
  <si>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</si>
  <si>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</si>
  <si>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</si>
  <si>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</si>
  <si>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</si>
  <si>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</si>
  <si>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</si>
  <si>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</si>
  <si>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</si>
  <si>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</si>
  <si>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</si>
  <si>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</si>
  <si>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</si>
  <si>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</si>
  <si>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</si>
  <si>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</si>
  <si>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</si>
  <si>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</si>
  <si>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</si>
  <si>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</si>
  <si>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</si>
  <si>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</si>
  <si>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</si>
  <si>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</si>
  <si>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</si>
  <si>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</si>
  <si>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</si>
  <si>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</si>
  <si>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</si>
  <si>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</si>
  <si>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</si>
  <si>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</si>
  <si>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</si>
  <si>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</si>
  <si>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</si>
  <si>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</si>
  <si>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</si>
  <si>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</si>
  <si>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</si>
  <si>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</si>
  <si>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</si>
  <si>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</si>
  <si>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</si>
  <si>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</si>
  <si>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</si>
  <si>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</si>
  <si>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</si>
  <si>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</si>
  <si>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</si>
  <si>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</si>
  <si>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</si>
  <si>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</si>
  <si>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</si>
  <si>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</si>
  <si>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</si>
  <si>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</si>
  <si>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</si>
  <si>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</si>
  <si>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</si>
  <si>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</si>
  <si>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</si>
  <si>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</si>
  <si>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</si>
  <si>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</si>
  <si>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</si>
  <si>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</si>
  <si>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</si>
  <si>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</si>
  <si>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</si>
  <si>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</si>
  <si>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</si>
  <si>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</si>
  <si>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</si>
  <si>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</si>
  <si>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</si>
  <si>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</si>
  <si>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</si>
  <si>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</si>
  <si>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</si>
  <si>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</si>
  <si>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</si>
  <si>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</si>
  <si>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</si>
  <si>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</si>
  <si>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</si>
  <si>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</si>
  <si>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</si>
  <si>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</si>
  <si>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</si>
  <si>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</si>
  <si>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</si>
  <si>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</si>
  <si>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</si>
  <si>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</si>
  <si>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</si>
  <si>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</si>
  <si>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</si>
  <si>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</si>
  <si>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</si>
  <si>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</si>
  <si>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</si>
  <si>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</si>
  <si>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</si>
  <si>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</si>
  <si>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</si>
  <si>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</si>
  <si>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</si>
  <si>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</si>
  <si>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</si>
  <si>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</si>
  <si>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</si>
  <si>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</si>
  <si>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</si>
  <si>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</si>
  <si>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</si>
  <si>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</si>
  <si>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</si>
  <si>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</si>
  <si>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</si>
  <si>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</si>
  <si>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</si>
  <si>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</si>
  <si>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</si>
  <si>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</si>
  <si>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</si>
  <si>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</si>
  <si>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</si>
  <si>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</si>
  <si>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</si>
  <si>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</si>
  <si>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</si>
  <si>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</si>
  <si>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</si>
  <si>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</si>
  <si>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</si>
  <si>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</si>
  <si>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</si>
  <si>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</si>
  <si>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</si>
  <si>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</si>
  <si>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</si>
  <si>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</si>
  <si>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</si>
  <si>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</si>
  <si>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</si>
  <si>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</si>
  <si>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</si>
  <si>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</si>
  <si>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</si>
  <si>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</si>
  <si>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</si>
  <si>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</si>
  <si>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</si>
  <si>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</si>
  <si>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</si>
  <si>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</si>
  <si>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</si>
  <si>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</si>
  <si>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</si>
  <si>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</si>
  <si>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</si>
  <si>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</si>
  <si>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</si>
  <si>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</si>
  <si>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</si>
  <si>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</si>
  <si>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</si>
  <si>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</si>
  <si>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</si>
  <si>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</si>
  <si>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</si>
  <si>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</si>
  <si>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</si>
  <si>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</si>
  <si>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</si>
  <si>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</si>
  <si>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</si>
  <si>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</si>
  <si>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</si>
  <si>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</si>
  <si>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</si>
  <si>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</si>
  <si>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</si>
  <si>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</si>
  <si>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</si>
  <si>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</si>
  <si>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</si>
  <si>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</si>
  <si>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</si>
  <si>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</si>
  <si>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</si>
  <si>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</si>
  <si>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</si>
  <si>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</si>
  <si>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</si>
  <si>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</si>
  <si>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</si>
  <si>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</si>
  <si>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</si>
  <si>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</si>
  <si>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</si>
  <si>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</si>
  <si>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</si>
  <si>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</si>
  <si>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</si>
  <si>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</si>
  <si>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</si>
  <si>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</si>
  <si>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</si>
  <si>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</si>
  <si>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</si>
  <si>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</si>
  <si>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</si>
  <si>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</si>
  <si>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</si>
  <si>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</si>
  <si>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</si>
  <si>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</si>
  <si>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</si>
  <si>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</si>
  <si>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</si>
  <si>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</si>
  <si>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</si>
  <si>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</si>
  <si>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</si>
  <si>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</si>
  <si>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</si>
  <si>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</si>
  <si>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</si>
  <si>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</si>
  <si>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</si>
  <si>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</si>
  <si>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</si>
  <si>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</si>
  <si>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</si>
  <si>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</si>
  <si>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</si>
  <si>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</si>
  <si>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</si>
  <si>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</si>
  <si>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</si>
  <si>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</si>
  <si>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</si>
  <si>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</si>
  <si>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</si>
  <si>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</si>
  <si>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</si>
  <si>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</si>
  <si>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</si>
  <si>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</si>
  <si>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</si>
  <si>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</si>
  <si>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</si>
  <si>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</si>
  <si>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</si>
  <si>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</si>
  <si>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</si>
  <si>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</si>
  <si>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</si>
  <si>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</si>
  <si>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</si>
  <si>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</si>
  <si>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</si>
  <si>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</si>
  <si>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</si>
  <si>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</si>
  <si>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</si>
  <si>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</si>
  <si>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</si>
  <si>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</si>
  <si>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</si>
  <si>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</si>
  <si>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</si>
  <si>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</si>
  <si>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</si>
  <si>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</si>
  <si>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</si>
  <si>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</si>
  <si>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</si>
  <si>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</si>
  <si>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</si>
  <si>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</si>
  <si>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</si>
  <si>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</si>
  <si>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</si>
  <si>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</si>
  <si>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</si>
  <si>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</si>
  <si>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</si>
  <si>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</si>
  <si>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</si>
  <si>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</si>
  <si>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</si>
  <si>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</si>
  <si>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</si>
  <si>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</si>
  <si>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</si>
  <si>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</si>
  <si>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</si>
  <si>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</si>
  <si>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</si>
  <si>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</si>
  <si>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</si>
  <si>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</si>
  <si>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</si>
  <si>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</si>
  <si>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</si>
  <si>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</si>
  <si>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</si>
  <si>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</si>
  <si>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</si>
  <si>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</si>
  <si>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</si>
  <si>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</si>
  <si>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</si>
  <si>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</si>
  <si>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</si>
  <si>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</si>
  <si>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</si>
  <si>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</si>
  <si>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</si>
  <si>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</si>
  <si>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</si>
  <si>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</si>
  <si>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</si>
  <si>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</si>
  <si>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</si>
  <si>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</si>
  <si>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</si>
  <si>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</si>
  <si>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</si>
  <si>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</si>
  <si>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</si>
  <si>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</si>
  <si>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</si>
  <si>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</si>
  <si>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</si>
  <si>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</si>
  <si>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</si>
  <si>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</si>
  <si>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</si>
  <si>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</si>
  <si>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</si>
  <si>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</si>
  <si>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</si>
  <si>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</si>
  <si>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</si>
  <si>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</si>
  <si>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</si>
  <si>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</si>
  <si>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</si>
  <si>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</si>
  <si>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</si>
  <si>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</si>
  <si>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</si>
  <si>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</si>
  <si>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</si>
  <si>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</si>
  <si>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</si>
  <si>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</si>
  <si>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</si>
  <si>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</si>
  <si>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</si>
  <si>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</si>
  <si>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</si>
  <si>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</si>
  <si>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</si>
  <si>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</si>
  <si>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</si>
  <si>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</si>
  <si>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</si>
  <si>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</si>
  <si>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</si>
  <si>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</si>
  <si>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</si>
  <si>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</si>
  <si>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</si>
  <si>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</si>
  <si>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</si>
  <si>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</si>
  <si>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</si>
  <si>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</si>
  <si>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</si>
  <si>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</si>
  <si>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</si>
  <si>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</si>
  <si>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</si>
  <si>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</si>
  <si>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</si>
  <si>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</si>
  <si>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</si>
  <si>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</si>
  <si>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</si>
  <si>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</si>
  <si>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</si>
  <si>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</si>
  <si>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</si>
  <si>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</si>
  <si>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</si>
  <si>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</si>
  <si>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</si>
  <si>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</si>
  <si>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</si>
  <si>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</si>
  <si>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</si>
  <si>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</si>
  <si>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</si>
  <si>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</si>
  <si>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</si>
  <si>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</si>
  <si>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</si>
  <si>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</si>
  <si>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</si>
  <si>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</si>
  <si>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</si>
  <si>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</si>
  <si>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</si>
  <si>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</si>
  <si>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</si>
  <si>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</si>
  <si>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</si>
  <si>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</si>
  <si>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</si>
  <si>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</si>
  <si>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</si>
  <si>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</si>
  <si>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</si>
  <si>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</si>
  <si>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</si>
  <si>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</si>
  <si>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</si>
  <si>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</si>
  <si>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</si>
  <si>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</si>
  <si>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</si>
  <si>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</si>
  <si>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</si>
  <si>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</si>
  <si>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</si>
  <si>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</si>
  <si>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</si>
  <si>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</si>
  <si>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</si>
  <si>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</si>
  <si>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</si>
  <si>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</si>
  <si>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</si>
  <si>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</si>
  <si>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</si>
  <si>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</si>
  <si>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</si>
  <si>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</si>
  <si>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</si>
  <si>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</si>
  <si>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</si>
  <si>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</si>
  <si>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</si>
  <si>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</si>
  <si>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</si>
  <si>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</si>
  <si>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</si>
  <si>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</si>
  <si>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</si>
  <si>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</si>
  <si>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</si>
  <si>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</si>
  <si>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</si>
  <si>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</si>
  <si>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</si>
  <si>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</si>
  <si>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</si>
  <si>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</si>
  <si>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</si>
  <si>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</si>
  <si>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</si>
  <si>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</si>
  <si>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</si>
  <si>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</si>
  <si>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</si>
  <si>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</si>
  <si>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</si>
  <si>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</si>
  <si>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</si>
  <si>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</si>
  <si>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</si>
  <si>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</si>
  <si>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</si>
  <si>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</si>
  <si>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</si>
  <si>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</si>
  <si>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</si>
  <si>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</si>
  <si>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</si>
  <si>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</si>
  <si>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</si>
  <si>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</si>
  <si>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</si>
  <si>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</si>
  <si>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</si>
  <si>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</si>
  <si>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</si>
  <si>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</si>
  <si>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</si>
  <si>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</si>
  <si>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</si>
  <si>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</si>
  <si>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</si>
  <si>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</si>
  <si>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</si>
  <si>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</si>
  <si>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</si>
  <si>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</si>
  <si>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</si>
  <si>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</si>
  <si>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</si>
  <si>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</si>
  <si>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</si>
  <si>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</si>
  <si>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</si>
  <si>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</si>
  <si>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</si>
  <si>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</si>
  <si>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</si>
  <si>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</si>
  <si>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</si>
  <si>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</si>
  <si>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</si>
  <si>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</si>
  <si>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</si>
  <si>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</si>
  <si>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</si>
  <si>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</si>
  <si>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</si>
  <si>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</si>
  <si>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</si>
  <si>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</si>
  <si>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</si>
  <si>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</si>
  <si>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</si>
  <si>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</si>
  <si>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</si>
  <si>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</si>
  <si>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</si>
  <si>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</si>
  <si>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</si>
  <si>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</si>
  <si>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</si>
  <si>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</si>
  <si>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</si>
  <si>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</si>
  <si>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</si>
  <si>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</si>
  <si>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</si>
  <si>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</si>
  <si>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</si>
  <si>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</si>
  <si>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</si>
  <si>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</si>
  <si>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</si>
  <si>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</si>
  <si>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</si>
  <si>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</si>
  <si>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</si>
  <si>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</si>
  <si>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</si>
  <si>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</si>
  <si>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</si>
  <si>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</si>
  <si>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</si>
  <si>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</si>
  <si>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</si>
  <si>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</si>
  <si>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</si>
  <si>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</si>
  <si>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</si>
  <si>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</si>
  <si>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</si>
  <si>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</si>
  <si>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</si>
  <si>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</si>
  <si>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</si>
  <si>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</si>
  <si>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</si>
  <si>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</si>
  <si>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</si>
  <si>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</si>
  <si>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</si>
  <si>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</si>
  <si>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</si>
  <si>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</si>
  <si>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</si>
  <si>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</si>
  <si>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</si>
  <si>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</si>
  <si>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</si>
  <si>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</si>
  <si>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</si>
  <si>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</si>
  <si>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</si>
  <si>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</si>
  <si>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</si>
  <si>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</si>
  <si>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</si>
  <si>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</si>
  <si>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</si>
  <si>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</si>
  <si>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</si>
  <si>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</si>
  <si>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</si>
  <si>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</si>
  <si>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</si>
  <si>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</si>
  <si>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</si>
  <si>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</si>
  <si>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</si>
  <si>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</si>
  <si>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</si>
  <si>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</si>
  <si>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</si>
  <si>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</si>
  <si>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</si>
  <si>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</si>
  <si>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</si>
  <si>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</si>
  <si>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</si>
  <si>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</si>
  <si>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</si>
  <si>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</si>
  <si>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</si>
  <si>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</si>
  <si>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</si>
  <si>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</si>
  <si>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</si>
  <si>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</si>
  <si>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</si>
  <si>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</si>
  <si>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</si>
  <si>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</si>
  <si>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</si>
  <si>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</si>
  <si>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</si>
  <si>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</si>
  <si>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</si>
  <si>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</si>
  <si>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</si>
  <si>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</si>
  <si>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</si>
  <si>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</si>
  <si>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</si>
  <si>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</si>
  <si>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</si>
  <si>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</si>
  <si>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</si>
  <si>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</si>
  <si>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</si>
  <si>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</si>
  <si>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</si>
  <si>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</si>
  <si>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</si>
  <si>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</si>
  <si>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</si>
  <si>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</si>
  <si>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</si>
  <si>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</si>
  <si>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</si>
  <si>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</si>
  <si>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</si>
  <si>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</si>
  <si>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</si>
  <si>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</si>
  <si>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</si>
  <si>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</si>
  <si>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</si>
  <si>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</si>
  <si>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</si>
  <si>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</si>
  <si>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</si>
  <si>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</si>
  <si>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</si>
  <si>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</si>
  <si>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</si>
  <si>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</si>
  <si>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</si>
  <si>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</si>
  <si>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</si>
  <si>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</si>
  <si>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</si>
  <si>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</si>
  <si>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</si>
  <si>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</si>
  <si>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</si>
  <si>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</si>
  <si>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</si>
  <si>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</si>
  <si>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</si>
  <si>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</si>
  <si>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</si>
  <si>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</si>
  <si>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</si>
  <si>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</si>
  <si>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</si>
  <si>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</si>
  <si>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</si>
  <si>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</si>
  <si>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</si>
  <si>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</si>
  <si>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</si>
  <si>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</si>
  <si>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</si>
  <si>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</si>
  <si>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</si>
  <si>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</si>
  <si>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</si>
  <si>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</si>
  <si>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</si>
  <si>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</si>
  <si>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</si>
  <si>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</si>
  <si>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</si>
  <si>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</si>
  <si>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</si>
  <si>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</si>
  <si>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</si>
  <si>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</si>
  <si>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</si>
  <si>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</si>
  <si>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</si>
  <si>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</si>
  <si>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</si>
  <si>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</si>
  <si>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</si>
  <si>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</si>
  <si>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</si>
  <si>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</si>
  <si>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</si>
  <si>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</si>
  <si>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</si>
  <si>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</si>
  <si>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</si>
  <si>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</si>
  <si>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</si>
  <si>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</si>
  <si>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</si>
  <si>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</si>
  <si>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</si>
  <si>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</si>
  <si>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</si>
  <si>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</si>
  <si>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</si>
  <si>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</si>
  <si>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</si>
  <si>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</si>
  <si>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</si>
  <si>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</si>
  <si>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</si>
  <si>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</si>
  <si>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</si>
  <si>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</si>
  <si>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</si>
  <si>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</si>
  <si>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</si>
  <si>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</si>
  <si>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</si>
  <si>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</si>
  <si>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</si>
  <si>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</si>
  <si>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</si>
  <si>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</si>
  <si>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</si>
  <si>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</si>
  <si>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</si>
  <si>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</si>
  <si>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</si>
  <si>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</si>
  <si>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</si>
  <si>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</si>
  <si>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</si>
  <si>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</si>
  <si>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</si>
  <si>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</si>
  <si>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</si>
  <si>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</si>
  <si>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</si>
  <si>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</si>
  <si>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</si>
  <si>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</si>
  <si>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</si>
  <si>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</si>
  <si>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</si>
  <si>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</si>
  <si>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</si>
  <si>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</si>
  <si>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</si>
  <si>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</si>
  <si>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</si>
  <si>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</si>
  <si>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</si>
  <si>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</si>
  <si>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</si>
  <si>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</si>
  <si>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</si>
  <si>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</si>
  <si>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</si>
  <si>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</si>
  <si>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</si>
  <si>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</si>
  <si>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</si>
  <si>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</si>
  <si>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</si>
  <si>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</si>
  <si>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</si>
  <si>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</si>
  <si>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</si>
  <si>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</si>
  <si>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</si>
  <si>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</si>
  <si>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</si>
  <si>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</si>
  <si>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</si>
  <si>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</si>
  <si>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</si>
  <si>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</si>
  <si>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</si>
  <si>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</si>
  <si>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</si>
  <si>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</si>
  <si>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</si>
  <si>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</si>
  <si>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</si>
  <si>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</si>
  <si>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</si>
  <si>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</si>
  <si>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</si>
  <si>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</si>
  <si>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</si>
  <si>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</si>
  <si>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</si>
  <si>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</si>
  <si>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</si>
  <si>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</si>
  <si>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</si>
  <si>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</si>
  <si>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</si>
  <si>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</si>
  <si>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</si>
  <si>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</si>
  <si>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</si>
  <si>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</si>
  <si>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</si>
  <si>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</si>
  <si>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</si>
  <si>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</si>
  <si>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</si>
  <si>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</si>
  <si>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</si>
  <si>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</si>
  <si>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</si>
  <si>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</si>
  <si>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</si>
  <si>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</si>
  <si>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</si>
  <si>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</si>
  <si>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</si>
  <si>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</si>
  <si>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</si>
  <si>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</si>
  <si>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</si>
  <si>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</si>
  <si>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</si>
  <si>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</si>
  <si>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</si>
  <si>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</si>
  <si>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</si>
  <si>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</si>
  <si>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</si>
  <si>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</si>
  <si>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</si>
  <si>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</si>
  <si>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</si>
  <si>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</si>
  <si>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</si>
  <si>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</si>
  <si>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</si>
  <si>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</si>
  <si>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</si>
  <si>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</si>
  <si>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</si>
  <si>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</si>
  <si>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</si>
  <si>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</si>
  <si>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</si>
  <si>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</si>
  <si>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</si>
  <si>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</si>
  <si>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</si>
  <si>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</si>
  <si>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</si>
  <si>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</si>
  <si>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</si>
  <si>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</si>
  <si>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</si>
  <si>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</si>
  <si>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</si>
  <si>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</si>
  <si>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</si>
  <si>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</si>
  <si>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</si>
  <si>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</si>
  <si>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</si>
  <si>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</si>
  <si>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</si>
  <si>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</si>
  <si>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</si>
  <si>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</si>
  <si>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</si>
  <si>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</si>
  <si>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</si>
  <si>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</si>
  <si>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</si>
  <si>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</si>
  <si>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</si>
  <si>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</si>
  <si>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</si>
  <si>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</si>
  <si>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</si>
  <si>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</si>
  <si>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</si>
  <si>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</si>
  <si>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</si>
  <si>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</si>
  <si>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</si>
  <si>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</si>
  <si>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</si>
  <si>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</si>
  <si>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</si>
  <si>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</si>
  <si>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</si>
  <si>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</si>
  <si>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</si>
  <si>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</si>
  <si>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</si>
  <si>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</si>
  <si>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</si>
  <si>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</si>
  <si>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</si>
  <si>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</si>
  <si>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</si>
  <si>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</si>
  <si>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</si>
  <si>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</si>
  <si>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</si>
  <si>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</si>
  <si>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</si>
  <si>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</si>
  <si>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</si>
  <si>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</si>
  <si>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</si>
  <si>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</si>
  <si>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</si>
  <si>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</si>
  <si>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</si>
  <si>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</si>
  <si>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</si>
  <si>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</si>
  <si>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</si>
  <si>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</si>
  <si>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</si>
  <si>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</si>
  <si>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</si>
  <si>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</si>
  <si>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</si>
  <si>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</si>
  <si>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</si>
  <si>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</si>
  <si>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</si>
  <si>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</si>
  <si>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</si>
  <si>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</si>
  <si>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</si>
  <si>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</si>
  <si>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</si>
  <si>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</si>
  <si>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</si>
  <si>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</si>
  <si>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</si>
  <si>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</si>
  <si>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</si>
  <si>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</si>
  <si>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</si>
  <si>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</si>
  <si>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</si>
  <si>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</si>
  <si>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</si>
  <si>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</si>
  <si>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</si>
  <si>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</si>
  <si>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</si>
  <si>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</si>
  <si>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</si>
  <si>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</si>
  <si>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</si>
  <si>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</si>
  <si>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</si>
  <si>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</si>
  <si>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</si>
  <si>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</si>
  <si>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</si>
  <si>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</si>
  <si>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</si>
  <si>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</si>
  <si>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</si>
  <si>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</si>
  <si>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</si>
  <si>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</si>
  <si>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</si>
  <si>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</si>
  <si>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</si>
  <si>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</si>
  <si>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</si>
  <si>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</si>
  <si>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</si>
  <si>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</si>
  <si>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</si>
  <si>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</si>
  <si>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</si>
  <si>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</si>
  <si>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</si>
  <si>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</si>
  <si>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</si>
  <si>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</si>
  <si>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</si>
  <si>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</si>
  <si>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</si>
  <si>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</si>
  <si>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</si>
  <si>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</si>
  <si>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</si>
  <si>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</si>
  <si>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</si>
  <si>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</si>
  <si>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</si>
  <si>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</si>
  <si>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</si>
  <si>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</si>
  <si>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</si>
  <si>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</si>
  <si>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</si>
  <si>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</si>
  <si>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</si>
  <si>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</si>
  <si>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</si>
  <si>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</si>
  <si>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</si>
  <si>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</si>
  <si>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</si>
  <si>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</si>
  <si>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</si>
  <si>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</si>
  <si>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</si>
  <si>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</si>
  <si>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</si>
  <si>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</si>
  <si>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</si>
  <si>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</si>
  <si>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</si>
  <si>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</si>
  <si>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</si>
  <si>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</si>
  <si>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</si>
  <si>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</si>
  <si>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</si>
  <si>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</si>
  <si>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</si>
  <si>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</si>
  <si>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</si>
  <si>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</si>
  <si>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</si>
  <si>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</si>
  <si>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</si>
  <si>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</si>
  <si>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</si>
  <si>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</si>
  <si>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</si>
  <si>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</si>
  <si>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</si>
  <si>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</si>
  <si>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</si>
  <si>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</si>
  <si>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</si>
  <si>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</si>
  <si>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</si>
  <si>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</si>
  <si>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</si>
  <si>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</si>
  <si>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</si>
  <si>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</si>
  <si>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</si>
  <si>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</si>
  <si>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</si>
  <si>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</si>
  <si>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</si>
  <si>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</si>
  <si>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</si>
  <si>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</si>
  <si>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</si>
  <si>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</si>
  <si>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</si>
  <si>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</si>
  <si>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</si>
  <si>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</si>
  <si>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</si>
  <si>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</si>
  <si>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</si>
  <si>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</si>
  <si>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</si>
  <si>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</si>
  <si>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</si>
  <si>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</si>
  <si>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</si>
  <si>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</si>
  <si>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</si>
  <si>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</si>
  <si>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</si>
  <si>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</si>
  <si>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</si>
  <si>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</si>
  <si>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</si>
  <si>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</si>
  <si>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</si>
  <si>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</si>
  <si>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</si>
  <si>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</si>
  <si>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</si>
  <si>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</si>
  <si>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</si>
  <si>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</si>
  <si>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</si>
  <si>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</si>
  <si>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</si>
  <si>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</si>
  <si>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</si>
  <si>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</si>
  <si>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</si>
  <si>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</si>
  <si>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</si>
  <si>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</si>
  <si>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</si>
  <si>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</si>
  <si>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</si>
  <si>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</si>
  <si>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</si>
  <si>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</si>
  <si>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</si>
  <si>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</si>
  <si>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</si>
  <si>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</si>
  <si>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</si>
  <si>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</si>
  <si>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</si>
  <si>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</si>
  <si>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</si>
  <si>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</si>
  <si>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</si>
  <si>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</si>
  <si>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</si>
  <si>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</si>
  <si>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</si>
  <si>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</si>
  <si>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</si>
  <si>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</si>
  <si>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</si>
  <si>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</si>
  <si>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</si>
  <si>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</si>
  <si>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</si>
  <si>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</si>
  <si>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</si>
  <si>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</si>
  <si>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</si>
  <si>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</si>
  <si>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</si>
  <si>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</si>
  <si>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</si>
  <si>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</si>
  <si>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</si>
  <si>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</si>
  <si>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</si>
  <si>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</si>
  <si>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</si>
  <si>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</si>
  <si>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</si>
  <si>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</si>
  <si>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</si>
  <si>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</si>
  <si>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</si>
  <si>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</si>
  <si>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</si>
  <si>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</si>
  <si>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</si>
  <si>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</si>
  <si>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</si>
  <si>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</si>
  <si>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</si>
  <si>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</si>
  <si>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</si>
  <si>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</si>
  <si>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</si>
  <si>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</si>
  <si>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</si>
  <si>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</si>
  <si>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</si>
  <si>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</si>
  <si>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</si>
  <si>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</si>
  <si>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</si>
  <si>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</si>
  <si>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</si>
  <si>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</si>
  <si>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</si>
  <si>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</si>
  <si>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</si>
  <si>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</si>
  <si>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</si>
  <si>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</si>
  <si>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</si>
  <si>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</si>
  <si>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</si>
  <si>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</si>
  <si>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</si>
  <si>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</si>
  <si>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</si>
  <si>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</si>
  <si>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</si>
  <si>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</si>
  <si>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</si>
  <si>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</si>
  <si>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</si>
  <si>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</si>
  <si>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</si>
  <si>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</si>
  <si>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</si>
  <si>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</si>
  <si>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</si>
  <si>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</si>
  <si>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</si>
  <si>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</si>
  <si>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</si>
  <si>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</si>
  <si>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</si>
  <si>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</si>
  <si>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</si>
  <si>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</si>
  <si>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</si>
  <si>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</si>
  <si>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</si>
  <si>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</si>
  <si>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</si>
  <si>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</si>
  <si>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</si>
  <si>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</si>
  <si>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</si>
  <si>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</si>
  <si>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</si>
  <si>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</si>
  <si>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</si>
  <si>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</si>
  <si>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</si>
  <si>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</si>
  <si>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</si>
  <si>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</si>
  <si>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</si>
  <si>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</si>
  <si>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</si>
  <si>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</si>
  <si>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</si>
  <si>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</si>
  <si>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</si>
  <si>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</si>
  <si>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</si>
  <si>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</si>
  <si>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</si>
  <si>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</si>
  <si>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</si>
  <si>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</si>
  <si>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</si>
  <si>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</si>
  <si>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</si>
  <si>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</si>
  <si>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</si>
  <si>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</si>
  <si>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</si>
  <si>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</si>
  <si>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</si>
  <si>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</si>
  <si>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</si>
  <si>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</si>
  <si>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</si>
  <si>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</si>
  <si>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</si>
  <si>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</si>
  <si>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</si>
  <si>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</si>
  <si>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</si>
  <si>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</si>
  <si>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</si>
  <si>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</si>
  <si>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</si>
  <si>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</si>
  <si>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</si>
  <si>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</si>
  <si>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</si>
  <si>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</si>
  <si>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</si>
  <si>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</si>
  <si>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</si>
  <si>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</si>
  <si>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</si>
  <si>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</si>
  <si>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</si>
  <si>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</si>
  <si>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</si>
  <si>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</si>
  <si>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</si>
  <si>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</si>
  <si>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</si>
  <si>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</si>
  <si>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</si>
  <si>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</si>
  <si>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</si>
  <si>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</si>
  <si>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</si>
  <si>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</si>
  <si>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</si>
  <si>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</si>
  <si>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</si>
  <si>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</si>
  <si>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</si>
  <si>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</si>
  <si>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</si>
  <si>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</si>
  <si>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</si>
  <si>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</si>
  <si>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</si>
  <si>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</si>
  <si>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</si>
  <si>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</si>
  <si>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</si>
  <si>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</si>
  <si>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</si>
  <si>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</si>
  <si>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</si>
  <si>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</si>
  <si>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</si>
  <si>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</si>
  <si>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</si>
  <si>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</si>
  <si>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</si>
  <si>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</si>
  <si>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</si>
  <si>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</si>
  <si>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</si>
  <si>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</si>
  <si>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</si>
  <si>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</si>
  <si>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</si>
  <si>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</si>
  <si>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</si>
  <si>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</si>
  <si>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</si>
  <si>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</si>
  <si>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</si>
  <si>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</si>
  <si>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</si>
  <si>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</si>
  <si>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</si>
  <si>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</si>
  <si>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</si>
  <si>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</si>
  <si>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</si>
  <si>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</si>
  <si>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</si>
  <si>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</si>
  <si>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</si>
  <si>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</si>
  <si>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</si>
  <si>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</si>
  <si>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</si>
  <si>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</si>
  <si>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</si>
  <si>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</si>
  <si>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</si>
  <si>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</si>
  <si>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</si>
  <si>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</si>
  <si>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</si>
  <si>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</si>
  <si>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</si>
  <si>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</si>
  <si>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</si>
  <si>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</si>
  <si>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</si>
  <si>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</si>
  <si>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</si>
  <si>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</si>
  <si>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</si>
  <si>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</si>
  <si>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</si>
  <si>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</si>
  <si>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</si>
  <si>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</si>
  <si>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</si>
  <si>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</si>
  <si>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</si>
  <si>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</si>
  <si>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</si>
  <si>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</si>
  <si>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</si>
  <si>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</si>
  <si>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</si>
  <si>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</si>
  <si>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</si>
  <si>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</si>
  <si>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</si>
  <si>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</si>
  <si>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</si>
  <si>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</si>
  <si>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</si>
  <si>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</si>
  <si>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</si>
  <si>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</si>
  <si>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</si>
  <si>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</si>
  <si>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</si>
  <si>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</si>
  <si>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</si>
  <si>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</si>
  <si>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</si>
  <si>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</si>
  <si>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</si>
  <si>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</si>
  <si>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</si>
  <si>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</si>
  <si>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</si>
  <si>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</si>
  <si>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</si>
  <si>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</si>
  <si>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</si>
  <si>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</si>
  <si>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</si>
  <si>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</si>
  <si>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</si>
  <si>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</si>
  <si>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</si>
  <si>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</si>
  <si>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</si>
  <si>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</si>
  <si>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</si>
  <si>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</si>
  <si>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</si>
  <si>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</si>
  <si>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</si>
  <si>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</si>
  <si>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</si>
  <si>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</si>
  <si>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</si>
  <si>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</si>
  <si>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</si>
  <si>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</si>
  <si>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</si>
  <si>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</si>
  <si>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</si>
  <si>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</si>
  <si>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</si>
  <si>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</si>
  <si>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</si>
  <si>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</si>
  <si>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</si>
  <si>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</si>
  <si>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</si>
  <si>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</si>
  <si>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</si>
  <si>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</si>
  <si>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</si>
  <si>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</si>
  <si>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</si>
  <si>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</si>
  <si>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</si>
  <si>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</si>
  <si>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</si>
  <si>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</si>
  <si>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</si>
  <si>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</si>
  <si>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</si>
  <si>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</si>
  <si>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</si>
  <si>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</si>
  <si>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</si>
  <si>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</si>
  <si>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</si>
  <si>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</si>
  <si>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</si>
  <si>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</si>
  <si>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</si>
  <si>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</si>
  <si>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</si>
  <si>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</si>
  <si>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</si>
  <si>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</si>
  <si>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</si>
  <si>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</si>
  <si>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</si>
  <si>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</si>
  <si>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</si>
  <si>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</si>
  <si>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</si>
  <si>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</si>
  <si>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</si>
  <si>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</si>
  <si>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</si>
  <si>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</si>
  <si>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</si>
  <si>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</si>
  <si>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</si>
  <si>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</si>
  <si>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</si>
  <si>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</si>
  <si>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</si>
  <si>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</si>
  <si>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</si>
  <si>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</si>
  <si>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</si>
  <si>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</si>
  <si>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</si>
  <si>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</si>
  <si>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</si>
  <si>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</si>
  <si>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</si>
  <si>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</si>
  <si>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</si>
  <si>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</si>
  <si>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</si>
  <si>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</si>
  <si>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</si>
  <si>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</si>
  <si>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</si>
  <si>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</si>
  <si>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</si>
  <si>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</si>
  <si>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</si>
  <si>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</si>
  <si>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</si>
  <si>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</si>
  <si>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</si>
  <si>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</si>
  <si>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</si>
  <si>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</si>
  <si>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</si>
  <si>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</si>
  <si>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</si>
  <si>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</si>
  <si>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</si>
  <si>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</si>
  <si>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</si>
  <si>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</si>
  <si>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</si>
  <si>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</si>
  <si>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</si>
  <si>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</si>
  <si>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</si>
  <si>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</si>
  <si>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</si>
  <si>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</si>
  <si>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</si>
  <si>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</si>
  <si>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</si>
  <si>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</si>
  <si>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</si>
  <si>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</si>
  <si>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</si>
  <si>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</si>
  <si>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</si>
  <si>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</si>
  <si>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</si>
  <si>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</si>
  <si>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</si>
  <si>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</si>
  <si>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</si>
  <si>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</si>
  <si>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</si>
  <si>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</si>
  <si>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</si>
  <si>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</si>
  <si>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</si>
  <si>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</si>
  <si>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</si>
  <si>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</si>
  <si>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</si>
  <si>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</si>
  <si>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</si>
  <si>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</si>
  <si>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</si>
  <si>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</si>
  <si>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</si>
  <si>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</si>
  <si>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</si>
  <si>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</si>
  <si>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</si>
  <si>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</si>
  <si>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</si>
  <si>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</si>
  <si>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</si>
  <si>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</si>
  <si>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</si>
  <si>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</si>
  <si>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</si>
  <si>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</si>
  <si>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</si>
  <si>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</si>
  <si>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</si>
  <si>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</si>
  <si>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</si>
  <si>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</si>
  <si>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</si>
  <si>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</si>
  <si>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</si>
  <si>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</si>
  <si>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</si>
  <si>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</si>
  <si>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</si>
  <si>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</si>
  <si>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</si>
  <si>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</si>
  <si>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</si>
  <si>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</si>
  <si>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</si>
  <si>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</si>
  <si>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</si>
  <si>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</si>
  <si>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</si>
  <si>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</si>
  <si>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</si>
  <si>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</si>
  <si>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</si>
  <si>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</si>
  <si>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</si>
  <si>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</si>
  <si>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</si>
  <si>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</si>
  <si>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</si>
  <si>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</si>
  <si>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</si>
  <si>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</si>
  <si>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</si>
  <si>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</si>
  <si>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</si>
  <si>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</si>
  <si>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</si>
  <si>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</si>
  <si>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</si>
  <si>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</si>
  <si>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</si>
  <si>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</si>
  <si>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</si>
  <si>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</si>
  <si>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</si>
  <si>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</si>
  <si>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</si>
  <si>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</si>
  <si>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</si>
  <si>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</si>
  <si>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</si>
  <si>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</si>
  <si>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</si>
  <si>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</si>
  <si>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</si>
  <si>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</si>
  <si>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</si>
  <si>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</si>
  <si>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</si>
  <si>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</si>
  <si>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</si>
  <si>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</si>
  <si>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</si>
  <si>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</si>
  <si>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</si>
  <si>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</si>
  <si>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</si>
  <si>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</si>
  <si>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</si>
  <si>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</si>
  <si>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</si>
  <si>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</si>
  <si>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</si>
  <si>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</si>
  <si>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</si>
  <si>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</si>
  <si>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</si>
  <si>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</si>
  <si>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</si>
  <si>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</si>
  <si>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</si>
  <si>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</si>
  <si>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</si>
  <si>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</si>
  <si>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</si>
  <si>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</si>
  <si>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</si>
  <si>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</si>
  <si>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</si>
  <si>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</si>
  <si>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</si>
  <si>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</si>
  <si>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</si>
  <si>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</si>
  <si>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</si>
  <si>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</si>
  <si>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</si>
  <si>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</si>
  <si>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</si>
  <si>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</si>
  <si>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</si>
  <si>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</si>
  <si>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</si>
  <si>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</si>
  <si>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</si>
  <si>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</si>
  <si>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</si>
  <si>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</si>
  <si>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</si>
  <si>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</si>
  <si>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</si>
  <si>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</si>
  <si>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</si>
  <si>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</si>
  <si>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</si>
  <si>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</si>
  <si>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</si>
  <si>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</si>
  <si>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</si>
  <si>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</si>
  <si>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</si>
  <si>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</si>
  <si>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</si>
  <si>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</si>
  <si>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</si>
  <si>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</si>
  <si>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</si>
  <si>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</si>
  <si>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</si>
  <si>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</si>
  <si>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</si>
  <si>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</si>
  <si>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</si>
  <si>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</si>
  <si>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</si>
  <si>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</si>
  <si>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</si>
  <si>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</si>
  <si>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</si>
  <si>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</si>
  <si>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</si>
  <si>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</si>
  <si>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</si>
  <si>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</si>
  <si>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</si>
  <si>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</si>
  <si>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</si>
  <si>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</si>
  <si>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</si>
  <si>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</si>
  <si>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</si>
  <si>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</si>
  <si>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</si>
  <si>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</si>
  <si>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</si>
  <si>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</si>
  <si>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</si>
  <si>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</si>
  <si>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</si>
  <si>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</si>
  <si>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</si>
  <si>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</si>
  <si>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</si>
  <si>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</si>
  <si>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</si>
  <si>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</si>
  <si>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</si>
  <si>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</si>
  <si>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</si>
  <si>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</si>
  <si>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</si>
  <si>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</si>
  <si>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</si>
  <si>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</si>
  <si>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</si>
  <si>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</si>
  <si>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</si>
  <si>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</si>
  <si>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</si>
  <si>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</si>
  <si>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</si>
  <si>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</si>
  <si>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</si>
  <si>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</si>
  <si>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</si>
  <si>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</si>
  <si>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</si>
  <si>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</si>
  <si>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</si>
  <si>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</si>
  <si>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</si>
  <si>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</si>
  <si>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</si>
  <si>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</si>
  <si>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</si>
  <si>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</si>
  <si>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</si>
  <si>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</si>
  <si>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</si>
  <si>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</si>
  <si>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</si>
  <si>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</si>
  <si>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</si>
  <si>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</si>
  <si>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</si>
  <si>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</si>
  <si>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</si>
  <si>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</si>
  <si>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</si>
  <si>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</si>
  <si>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</si>
  <si>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</si>
  <si>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</si>
  <si>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</si>
  <si>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</si>
  <si>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</si>
  <si>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</si>
  <si>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</si>
  <si>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</si>
  <si>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</si>
  <si>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</si>
  <si>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</si>
  <si>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</si>
  <si>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</si>
  <si>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</si>
  <si>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</si>
  <si>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</si>
  <si>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</si>
  <si>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</si>
  <si>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</si>
  <si>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</si>
  <si>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</si>
  <si>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</si>
  <si>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</si>
  <si>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</si>
  <si>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</si>
  <si>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</si>
  <si>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</si>
  <si>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</si>
  <si>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</si>
  <si>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</si>
  <si>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</si>
  <si>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</si>
  <si>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</si>
  <si>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</si>
  <si>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</si>
  <si>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</si>
  <si>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</si>
  <si>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</si>
  <si>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</si>
  <si>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</si>
  <si>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</si>
  <si>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</si>
  <si>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</si>
  <si>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</si>
  <si>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</si>
  <si>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</si>
  <si>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</si>
  <si>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</si>
  <si>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</si>
  <si>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</si>
  <si>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</si>
  <si>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</si>
  <si>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</si>
  <si>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</si>
  <si>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</si>
  <si>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</si>
  <si>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</si>
  <si>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</si>
  <si>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</si>
  <si>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</si>
  <si>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</si>
  <si>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</si>
  <si>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</si>
  <si>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</si>
  <si>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</si>
  <si>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</si>
  <si>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</si>
  <si>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</si>
  <si>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</si>
  <si>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</si>
  <si>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</si>
  <si>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</si>
  <si>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</si>
  <si>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</si>
  <si>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</si>
  <si>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</si>
  <si>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</si>
  <si>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</si>
  <si>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</si>
  <si>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</si>
  <si>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</si>
  <si>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</si>
  <si>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</si>
  <si>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</si>
  <si>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</si>
  <si>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</si>
  <si>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</si>
  <si>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</si>
  <si>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</si>
  <si>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</si>
  <si>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</si>
  <si>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</si>
  <si>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</si>
  <si>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</si>
  <si>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</si>
  <si>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</si>
  <si>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</si>
  <si>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</si>
  <si>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</si>
  <si>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</si>
  <si>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</si>
  <si>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</si>
  <si>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</si>
  <si>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</si>
  <si>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</si>
  <si>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</si>
  <si>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</si>
  <si>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</si>
  <si>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</si>
  <si>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</si>
  <si>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</si>
  <si>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</si>
  <si>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</si>
  <si>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</si>
  <si>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</si>
  <si>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</si>
  <si>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</si>
  <si>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</si>
  <si>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</si>
  <si>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</si>
  <si>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</si>
  <si>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</si>
  <si>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</si>
  <si>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</si>
  <si>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</si>
  <si>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</si>
  <si>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</si>
  <si>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</si>
  <si>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</si>
  <si>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</si>
  <si>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</si>
  <si>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</si>
  <si>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</si>
  <si>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</si>
  <si>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</si>
  <si>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</si>
  <si>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</si>
  <si>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</si>
  <si>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</si>
  <si>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</si>
  <si>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</si>
  <si>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</si>
  <si>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</si>
  <si>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</si>
  <si>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</si>
  <si>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</si>
  <si>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</si>
  <si>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</si>
  <si>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</si>
  <si>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</si>
  <si>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</si>
  <si>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</si>
  <si>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</si>
  <si>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</si>
  <si>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</si>
  <si>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</si>
  <si>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</si>
  <si>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</si>
  <si>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</si>
  <si>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</si>
  <si>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</si>
  <si>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</si>
  <si>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</si>
  <si>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</si>
  <si>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</si>
  <si>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</si>
  <si>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</si>
  <si>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</si>
  <si>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</si>
  <si>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</si>
  <si>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</si>
  <si>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</si>
  <si>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</si>
  <si>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</si>
  <si>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</si>
  <si>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</si>
  <si>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</si>
  <si>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</si>
  <si>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</si>
  <si>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</si>
  <si>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</si>
  <si>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</si>
  <si>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</si>
  <si>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</si>
  <si>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</si>
  <si>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</si>
  <si>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</si>
  <si>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</si>
  <si>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</si>
  <si>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</si>
  <si>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</si>
  <si>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</si>
  <si>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</si>
  <si>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</si>
  <si>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</si>
  <si>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</si>
  <si>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</si>
  <si>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</si>
  <si>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</si>
  <si>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</si>
  <si>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</si>
  <si>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</si>
  <si>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</si>
  <si>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</si>
  <si>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</si>
  <si>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</si>
  <si>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</si>
  <si>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</si>
  <si>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</si>
  <si>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</si>
  <si>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</si>
  <si>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</si>
  <si>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</si>
  <si>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</si>
  <si>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</si>
  <si>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</si>
  <si>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</si>
  <si>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</si>
  <si>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</si>
  <si>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</si>
  <si>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</si>
  <si>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</si>
  <si>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</si>
  <si>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</si>
  <si>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</si>
  <si>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</si>
  <si>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</si>
  <si>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</si>
  <si>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</si>
  <si>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</si>
  <si>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</si>
  <si>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</si>
  <si>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</si>
  <si>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</si>
  <si>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</si>
  <si>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</si>
  <si>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</si>
  <si>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</si>
  <si>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</si>
  <si>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</si>
  <si>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</si>
  <si>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</si>
  <si>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</si>
  <si>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</si>
  <si>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</si>
  <si>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</si>
  <si>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</si>
  <si>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</si>
  <si>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</si>
  <si>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</si>
  <si>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</si>
  <si>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</si>
  <si>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</si>
  <si>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</si>
  <si>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</si>
  <si>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</si>
  <si>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</si>
  <si>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</si>
  <si>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</si>
  <si>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</si>
  <si>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</si>
  <si>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</si>
  <si>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</si>
  <si>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</si>
  <si>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</si>
  <si>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</si>
  <si>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</si>
  <si>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</si>
  <si>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</si>
  <si>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</si>
  <si>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</si>
  <si>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</si>
  <si>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</si>
  <si>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</si>
  <si>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</si>
  <si>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</si>
  <si>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</si>
  <si>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</si>
  <si>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</si>
  <si>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</si>
  <si>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</si>
  <si>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</si>
  <si>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</si>
  <si>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</si>
  <si>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</si>
  <si>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</si>
  <si>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</si>
  <si>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</si>
  <si>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</si>
  <si>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</si>
  <si>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</si>
  <si>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</si>
  <si>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</si>
  <si>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</si>
  <si>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</si>
  <si>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</si>
  <si>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</si>
  <si>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</si>
  <si>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</si>
  <si>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</si>
  <si>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</si>
  <si>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</si>
  <si>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</si>
  <si>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</si>
  <si>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</si>
  <si>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</si>
  <si>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</si>
  <si>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</si>
  <si>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</si>
  <si>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</si>
  <si>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</si>
  <si>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</si>
  <si>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</si>
  <si>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</si>
  <si>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</si>
  <si>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</si>
  <si>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</si>
  <si>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</si>
  <si>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</si>
  <si>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</si>
  <si>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</si>
  <si>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</si>
  <si>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</si>
  <si>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</si>
  <si>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</si>
  <si>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</si>
  <si>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</si>
  <si>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</si>
  <si>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</si>
  <si>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</si>
  <si>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</si>
  <si>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</si>
  <si>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</si>
  <si>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</si>
  <si>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</si>
  <si>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</si>
  <si>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</si>
  <si>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</si>
  <si>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</si>
  <si>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</si>
  <si>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</si>
  <si>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</si>
  <si>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</si>
  <si>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</si>
  <si>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</si>
  <si>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</si>
  <si>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</si>
  <si>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</si>
  <si>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</si>
  <si>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</si>
  <si>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</si>
  <si>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</si>
  <si>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</si>
  <si>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</si>
  <si>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</si>
  <si>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</si>
  <si>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</si>
  <si>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</si>
  <si>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</si>
  <si>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</si>
  <si>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</si>
  <si>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</si>
  <si>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</si>
  <si>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</si>
  <si>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</si>
  <si>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</si>
  <si>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</si>
  <si>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</si>
  <si>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</si>
  <si>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</si>
  <si>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</si>
  <si>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</si>
  <si>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</si>
  <si>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</si>
  <si>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</si>
  <si>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</si>
  <si>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</si>
  <si>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</si>
  <si>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</si>
  <si>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</si>
  <si>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</si>
  <si>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</si>
  <si>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</si>
  <si>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</si>
  <si>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</si>
  <si>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</si>
  <si>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</si>
  <si>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</si>
  <si>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</si>
  <si>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</si>
  <si>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</si>
  <si>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</si>
  <si>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</si>
  <si>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</si>
  <si>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</si>
  <si>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</si>
  <si>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</si>
  <si>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</si>
  <si>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</si>
  <si>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</si>
  <si>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</si>
  <si>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</si>
  <si>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</si>
  <si>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</si>
  <si>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</si>
  <si>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</si>
  <si>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</si>
  <si>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</si>
  <si>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</si>
  <si>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</si>
  <si>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</si>
  <si>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</si>
  <si>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</si>
  <si>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</si>
  <si>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</si>
  <si>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</si>
  <si>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</si>
  <si>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</si>
  <si>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</si>
  <si>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</si>
  <si>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</si>
  <si>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</si>
  <si>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</si>
  <si>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</si>
  <si>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</si>
  <si>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</si>
  <si>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</si>
  <si>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</si>
  <si>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</si>
  <si>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</si>
  <si>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</si>
  <si>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</si>
  <si>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</si>
  <si>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</si>
  <si>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</si>
  <si>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</si>
  <si>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</si>
  <si>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</si>
  <si>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</si>
  <si>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</si>
  <si>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</si>
  <si>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</si>
  <si>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</si>
  <si>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</si>
  <si>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</si>
  <si>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</si>
  <si>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</si>
  <si>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</si>
  <si>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</si>
  <si>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</si>
  <si>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</si>
  <si>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</si>
  <si>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</si>
  <si>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</si>
  <si>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</si>
  <si>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</si>
  <si>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</si>
  <si>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</si>
  <si>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</si>
  <si>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</si>
  <si>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</si>
  <si>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</si>
  <si>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</si>
  <si>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</si>
  <si>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</si>
  <si>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</si>
  <si>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</si>
  <si>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</si>
  <si>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</si>
  <si>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</si>
  <si>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</si>
  <si>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</si>
  <si>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</si>
  <si>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</si>
  <si>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</si>
  <si>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</si>
  <si>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</si>
  <si>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</si>
  <si>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</si>
  <si>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</si>
  <si>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</si>
  <si>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</si>
  <si>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</si>
  <si>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</si>
  <si>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</si>
  <si>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</si>
  <si>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</si>
  <si>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</si>
  <si>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</si>
  <si>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</si>
  <si>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</si>
  <si>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</si>
  <si>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</si>
  <si>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</si>
  <si>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</si>
  <si>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</si>
  <si>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</si>
  <si>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</si>
  <si>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</si>
  <si>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</si>
  <si>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</si>
  <si>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</si>
  <si>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</si>
  <si>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</si>
  <si>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</si>
  <si>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</si>
  <si>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</si>
  <si>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</si>
  <si>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</si>
  <si>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</si>
  <si>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</si>
  <si>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</si>
  <si>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</si>
  <si>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</si>
  <si>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</si>
  <si>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</si>
  <si>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</si>
  <si>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</si>
  <si>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</si>
  <si>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</si>
  <si>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</si>
  <si>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</si>
  <si>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</si>
  <si>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</si>
  <si>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</si>
  <si>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</si>
  <si>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</si>
  <si>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</si>
  <si>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</si>
  <si>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</si>
  <si>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</si>
  <si>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</si>
  <si>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</si>
  <si>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</si>
  <si>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</si>
  <si>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</si>
  <si>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</si>
  <si>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</si>
  <si>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</si>
  <si>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</si>
  <si>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</si>
  <si>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</si>
  <si>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</si>
  <si>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</si>
  <si>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</si>
  <si>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</si>
  <si>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</si>
  <si>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</si>
  <si>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</si>
  <si>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</si>
  <si>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</si>
  <si>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</si>
  <si>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</si>
  <si>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</si>
  <si>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</si>
  <si>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</si>
  <si>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</si>
  <si>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</si>
  <si>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</si>
  <si>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</si>
  <si>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</si>
  <si>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</si>
  <si>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</si>
  <si>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</si>
  <si>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</si>
  <si>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</si>
  <si>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</si>
  <si>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</si>
  <si>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</si>
  <si>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</si>
  <si>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</si>
  <si>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</si>
  <si>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</si>
  <si>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</si>
  <si>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</si>
  <si>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</si>
  <si>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</si>
  <si>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</si>
  <si>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</si>
  <si>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</si>
  <si>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</si>
  <si>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</si>
  <si>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</si>
  <si>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</si>
  <si>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</si>
  <si>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</si>
  <si>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</si>
  <si>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</si>
  <si>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</si>
  <si>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</si>
  <si>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</si>
  <si>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</si>
  <si>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</si>
  <si>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</si>
  <si>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</si>
  <si>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</si>
  <si>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</si>
  <si>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</si>
  <si>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</si>
  <si>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</si>
  <si>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</si>
  <si>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</si>
  <si>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</si>
  <si>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</si>
  <si>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</si>
  <si>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</si>
  <si>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</si>
  <si>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</si>
  <si>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</si>
  <si>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</si>
  <si>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</si>
  <si>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</si>
  <si>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</si>
  <si>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</si>
  <si>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</si>
  <si>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</si>
  <si>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</si>
  <si>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</si>
  <si>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</si>
  <si>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</si>
  <si>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</si>
  <si>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</si>
  <si>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</si>
  <si>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</si>
  <si>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</si>
  <si>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</si>
  <si>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</si>
  <si>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</si>
  <si>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</si>
  <si>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</si>
  <si>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</si>
  <si>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</si>
  <si>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</si>
  <si>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</si>
  <si>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</si>
  <si>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</si>
  <si>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</si>
  <si>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</si>
  <si>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</si>
  <si>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</si>
  <si>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</si>
  <si>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</si>
  <si>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</si>
  <si>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</si>
  <si>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</si>
  <si>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</si>
  <si>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</si>
  <si>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</si>
  <si>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</si>
  <si>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</si>
  <si>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</si>
  <si>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</si>
  <si>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</si>
  <si>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</si>
  <si>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</si>
  <si>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</si>
  <si>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</si>
  <si>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</si>
  <si>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</si>
  <si>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</si>
  <si>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</si>
  <si>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</si>
  <si>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</si>
  <si>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</si>
  <si>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</si>
  <si>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</si>
  <si>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</si>
  <si>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</si>
  <si>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</si>
  <si>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</si>
  <si>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</si>
  <si>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</si>
  <si>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</si>
  <si>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</si>
  <si>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</si>
  <si>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</si>
  <si>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</si>
  <si>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</si>
  <si>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</si>
  <si>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</si>
  <si>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</si>
  <si>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</si>
  <si>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</si>
  <si>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</si>
  <si>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</si>
  <si>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</si>
  <si>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</si>
  <si>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</si>
  <si>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</si>
  <si>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</si>
  <si>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</si>
  <si>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</si>
  <si>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</si>
  <si>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</si>
  <si>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</si>
  <si>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</si>
  <si>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</si>
  <si>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</si>
  <si>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</si>
  <si>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</si>
  <si>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</si>
  <si>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</si>
  <si>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</si>
  <si>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</si>
  <si>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</si>
  <si>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</si>
  <si>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</si>
  <si>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</si>
  <si>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</si>
  <si>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</si>
  <si>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</si>
  <si>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</si>
  <si>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</si>
  <si>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</si>
  <si>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</si>
  <si>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</si>
  <si>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</si>
  <si>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</si>
  <si>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</si>
  <si>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</si>
  <si>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</si>
  <si>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</si>
  <si>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</si>
  <si>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</si>
  <si>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</si>
  <si>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</si>
  <si>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</si>
  <si>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</si>
  <si>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</si>
  <si>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</si>
  <si>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</si>
  <si>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</si>
  <si>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</si>
  <si>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</si>
  <si>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</si>
  <si>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</si>
  <si>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</si>
  <si>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</si>
  <si>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</si>
  <si>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</si>
  <si>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</si>
  <si>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</si>
  <si>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</si>
  <si>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</si>
  <si>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</si>
  <si>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</si>
  <si>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</si>
  <si>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</si>
  <si>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</si>
  <si>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</si>
  <si>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</si>
  <si>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</si>
  <si>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</si>
  <si>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</si>
  <si>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</si>
  <si>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</si>
  <si>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</si>
  <si>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</si>
  <si>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</si>
  <si>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</si>
  <si>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</si>
  <si>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</si>
  <si>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</si>
  <si>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</si>
  <si>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</si>
  <si>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</si>
  <si>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</si>
  <si>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</si>
  <si>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</si>
  <si>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</si>
  <si>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</si>
  <si>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</si>
  <si>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</si>
  <si>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</si>
  <si>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</si>
  <si>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</si>
  <si>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</si>
  <si>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</si>
  <si>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</si>
  <si>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</si>
  <si>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</si>
  <si>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</si>
  <si>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</si>
  <si>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</si>
  <si>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</si>
  <si>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</si>
  <si>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</si>
  <si>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</si>
  <si>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</si>
  <si>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</si>
  <si>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</si>
  <si>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</si>
  <si>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</si>
  <si>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</si>
  <si>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</si>
  <si>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</si>
  <si>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</si>
  <si>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</si>
  <si>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</si>
  <si>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</si>
  <si>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</si>
  <si>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</si>
  <si>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</si>
  <si>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</si>
  <si>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</si>
  <si>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</si>
  <si>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</si>
  <si>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</si>
  <si>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</si>
  <si>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</si>
  <si>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</si>
  <si>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</si>
  <si>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</si>
  <si>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</si>
  <si>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</si>
  <si>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</si>
  <si>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</si>
  <si>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</si>
  <si>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</si>
  <si>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</si>
  <si>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</si>
  <si>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</si>
  <si>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</si>
  <si>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</si>
  <si>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</si>
  <si>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</si>
  <si>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</si>
  <si>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</si>
  <si>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</si>
  <si>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</si>
  <si>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</si>
  <si>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</si>
  <si>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</si>
  <si>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</si>
  <si>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</si>
  <si>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</si>
  <si>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</si>
  <si>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</si>
  <si>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</si>
  <si>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</si>
  <si>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</si>
  <si>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</si>
  <si>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</si>
  <si>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</si>
  <si>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</si>
  <si>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</si>
  <si>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</si>
  <si>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</si>
  <si>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</si>
  <si>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</si>
  <si>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</si>
  <si>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</si>
  <si>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</si>
  <si>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</si>
  <si>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</si>
  <si>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</si>
  <si>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</si>
  <si>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</si>
  <si>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</si>
  <si>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</si>
  <si>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</si>
  <si>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</si>
  <si>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</si>
  <si>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</si>
  <si>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</si>
  <si>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</si>
  <si>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</si>
  <si>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</si>
  <si>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</si>
  <si>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</si>
  <si>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</si>
  <si>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</si>
  <si>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</si>
  <si>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</si>
  <si>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</si>
  <si>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</si>
  <si>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</si>
  <si>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</si>
  <si>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</si>
  <si>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</si>
  <si>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</si>
  <si>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</si>
  <si>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</si>
  <si>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</si>
  <si>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</si>
  <si>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</si>
  <si>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</si>
  <si>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</si>
  <si>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</si>
  <si>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</si>
  <si>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</si>
  <si>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</si>
  <si>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</si>
  <si>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</si>
  <si>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</si>
  <si>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</si>
  <si>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</si>
  <si>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</si>
  <si>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</si>
  <si>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</si>
  <si>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</si>
  <si>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</si>
  <si>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</si>
  <si>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</si>
  <si>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</si>
  <si>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</si>
  <si>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</si>
  <si>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</si>
  <si>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</si>
  <si>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</si>
  <si>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</si>
  <si>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</si>
  <si>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</si>
  <si>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</si>
  <si>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</si>
  <si>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</si>
  <si>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</si>
  <si>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</si>
  <si>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</si>
  <si>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</si>
  <si>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</si>
  <si>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</si>
  <si>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</si>
  <si>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</si>
  <si>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</si>
  <si>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</si>
  <si>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</si>
  <si>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</si>
  <si>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</si>
  <si>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</si>
  <si>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</si>
  <si>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</si>
  <si>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</si>
  <si>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</si>
  <si>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</si>
  <si>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</si>
  <si>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</si>
  <si>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</si>
  <si>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</si>
  <si>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</si>
  <si>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</si>
  <si>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</si>
  <si>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</si>
  <si>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</si>
  <si>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</si>
  <si>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</si>
  <si>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</si>
  <si>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</si>
  <si>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</si>
  <si>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</si>
  <si>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</si>
  <si>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</si>
  <si>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</si>
  <si>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</si>
  <si>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</si>
  <si>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</si>
  <si>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</si>
  <si>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</si>
  <si>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</si>
  <si>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</si>
  <si>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</si>
  <si>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</si>
  <si>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</si>
  <si>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</si>
  <si>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</si>
  <si>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</si>
  <si>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</si>
  <si>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</si>
  <si>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</si>
  <si>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</si>
  <si>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</si>
  <si>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</si>
  <si>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</si>
  <si>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</si>
  <si>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</si>
  <si>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</si>
  <si>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</si>
  <si>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</si>
  <si>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</si>
  <si>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</si>
  <si>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</si>
  <si>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</si>
  <si>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</si>
  <si>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</si>
  <si>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</si>
  <si>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</si>
  <si>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</si>
  <si>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</si>
  <si>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</si>
  <si>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</si>
  <si>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</si>
  <si>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</si>
  <si>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</si>
  <si>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</si>
  <si>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</si>
  <si>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</si>
  <si>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</si>
  <si>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</si>
  <si>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</si>
  <si>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</si>
  <si>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</si>
  <si>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</si>
  <si>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</si>
  <si>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</si>
  <si>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</si>
  <si>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</si>
  <si>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</si>
  <si>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</si>
  <si>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</si>
  <si>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</si>
  <si>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</si>
  <si>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</si>
  <si>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</si>
  <si>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</si>
  <si>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</si>
  <si>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</si>
  <si>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</si>
  <si>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</si>
  <si>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</si>
  <si>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</si>
  <si>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</si>
  <si>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</si>
  <si>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</si>
  <si>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</si>
  <si>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</si>
  <si>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</si>
  <si>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</si>
  <si>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</si>
  <si>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</si>
  <si>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</si>
  <si>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</si>
  <si>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</si>
  <si>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</si>
  <si>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</si>
  <si>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</si>
  <si>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</si>
  <si>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</si>
  <si>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</si>
  <si>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</si>
  <si>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</si>
  <si>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</si>
  <si>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</si>
  <si>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</si>
  <si>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</si>
  <si>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</si>
  <si>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</si>
  <si>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</si>
  <si>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</si>
  <si>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</si>
  <si>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</si>
  <si>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</si>
  <si>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</si>
  <si>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</si>
  <si>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</si>
  <si>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</si>
  <si>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</si>
  <si>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</si>
  <si>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</si>
  <si>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</si>
  <si>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</si>
  <si>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</si>
  <si>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</si>
  <si>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</si>
  <si>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</si>
  <si>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</si>
  <si>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</si>
  <si>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</si>
  <si>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</si>
  <si>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</si>
  <si>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</si>
  <si>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</si>
  <si>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</si>
  <si>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</si>
  <si>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</si>
  <si>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</si>
  <si>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</si>
  <si>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</si>
  <si>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</si>
  <si>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</si>
  <si>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</si>
  <si>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</si>
  <si>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</si>
  <si>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</si>
  <si>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</si>
  <si>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</si>
  <si>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</si>
  <si>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</si>
  <si>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</si>
  <si>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</si>
  <si>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</si>
  <si>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</si>
  <si>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</si>
  <si>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</si>
  <si>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</si>
  <si>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</si>
  <si>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</si>
  <si>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</si>
  <si>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</si>
  <si>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</si>
  <si>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</si>
  <si>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</si>
  <si>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</si>
  <si>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</si>
  <si>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</si>
  <si>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</si>
  <si>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</si>
  <si>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</si>
  <si>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</si>
  <si>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</si>
  <si>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</si>
  <si>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</si>
  <si>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</si>
  <si>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</si>
  <si>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</si>
  <si>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</si>
  <si>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</si>
  <si>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</si>
  <si>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</si>
  <si>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</si>
  <si>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</si>
  <si>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</si>
  <si>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</si>
  <si>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</si>
  <si>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</si>
  <si>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</si>
  <si>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</si>
  <si>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</si>
  <si>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</si>
  <si>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</si>
  <si>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</si>
  <si>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</si>
  <si>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</si>
  <si>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</si>
  <si>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</si>
  <si>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</si>
  <si>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</si>
  <si>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</si>
  <si>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</si>
  <si>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</si>
  <si>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</si>
  <si>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</si>
  <si>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</si>
  <si>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</si>
  <si>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</si>
  <si>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</si>
  <si>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</si>
  <si>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</si>
  <si>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</si>
  <si>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</si>
  <si>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</si>
  <si>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</si>
  <si>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</si>
  <si>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</si>
  <si>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</si>
  <si>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</si>
  <si>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</si>
  <si>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</si>
  <si>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</si>
  <si>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</si>
  <si>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</si>
  <si>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</si>
  <si>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</si>
  <si>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</si>
  <si>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</si>
  <si>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</si>
  <si>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</si>
  <si>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</si>
  <si>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</si>
  <si>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</si>
  <si>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</si>
  <si>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</si>
  <si>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</si>
  <si>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</si>
  <si>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</si>
  <si>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</si>
  <si>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</si>
  <si>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</si>
  <si>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</si>
  <si>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</si>
  <si>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</si>
  <si>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</si>
  <si>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</si>
  <si>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</si>
  <si>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</si>
  <si>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</si>
  <si>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</si>
  <si>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</si>
  <si>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</si>
  <si>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</si>
  <si>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</si>
  <si>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</si>
  <si>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</si>
  <si>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</si>
  <si>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</si>
  <si>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</si>
  <si>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</si>
  <si>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</si>
  <si>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</si>
  <si>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</si>
  <si>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</si>
  <si>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</si>
  <si>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</si>
  <si>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</si>
  <si>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</si>
  <si>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</si>
  <si>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</si>
  <si>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</si>
  <si>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</si>
  <si>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</si>
  <si>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</si>
  <si>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</si>
  <si>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</si>
  <si>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</si>
  <si>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</si>
  <si>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</si>
  <si>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</si>
  <si>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</si>
  <si>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</si>
  <si>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</si>
  <si>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</si>
  <si>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</si>
  <si>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</si>
  <si>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</si>
  <si>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</si>
  <si>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</si>
  <si>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</si>
  <si>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</si>
  <si>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</si>
  <si>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</si>
  <si>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</si>
  <si>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</si>
  <si>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</si>
  <si>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</si>
  <si>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</si>
  <si>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</si>
  <si>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</si>
  <si>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</si>
  <si>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</si>
  <si>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</si>
  <si>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</si>
  <si>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</si>
  <si>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</si>
  <si>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</si>
  <si>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</si>
  <si>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</si>
  <si>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</si>
  <si>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</si>
  <si>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</si>
  <si>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</si>
  <si>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</si>
  <si>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</si>
  <si>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</si>
  <si>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</si>
  <si>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</si>
  <si>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</si>
  <si>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</si>
  <si>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</si>
  <si>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</si>
  <si>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</si>
  <si>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</si>
  <si>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</si>
  <si>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</si>
  <si>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</si>
  <si>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</si>
  <si>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</si>
  <si>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</si>
  <si>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</si>
  <si>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</si>
  <si>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</si>
  <si>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</si>
  <si>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</si>
  <si>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</si>
  <si>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</si>
  <si>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</si>
  <si>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</si>
  <si>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</si>
  <si>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</si>
  <si>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</si>
  <si>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</si>
  <si>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</si>
  <si>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</si>
  <si>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</si>
  <si>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</si>
  <si>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</si>
  <si>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</si>
  <si>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</si>
  <si>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</si>
  <si>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</si>
  <si>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</si>
  <si>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</si>
  <si>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</si>
  <si>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</si>
  <si>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</si>
  <si>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</si>
  <si>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</si>
  <si>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</si>
  <si>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</si>
  <si>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</si>
  <si>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</si>
  <si>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</si>
  <si>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</si>
  <si>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</si>
  <si>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</si>
  <si>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</si>
  <si>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</si>
  <si>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</si>
  <si>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</si>
  <si>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</si>
  <si>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</si>
  <si>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</si>
  <si>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</si>
  <si>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</si>
  <si>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</si>
  <si>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</si>
  <si>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</si>
  <si>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</si>
  <si>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</si>
  <si>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</si>
  <si>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</si>
  <si>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</si>
  <si>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</si>
  <si>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</si>
  <si>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</si>
  <si>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</si>
  <si>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</si>
  <si>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</si>
  <si>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</si>
  <si>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</si>
  <si>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</si>
  <si>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</si>
  <si>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</si>
  <si>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</si>
  <si>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</si>
  <si>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</si>
  <si>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</si>
  <si>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</si>
  <si>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</si>
  <si>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</si>
  <si>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</si>
  <si>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</si>
  <si>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</si>
  <si>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</si>
  <si>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</si>
  <si>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</si>
  <si>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</si>
  <si>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</si>
  <si>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</si>
  <si>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</si>
  <si>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</si>
  <si>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</si>
  <si>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</si>
  <si>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</si>
  <si>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</si>
  <si>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</si>
  <si>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</si>
  <si>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</si>
  <si>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</si>
  <si>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</si>
  <si>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</si>
  <si>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</si>
  <si>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</si>
  <si>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</si>
  <si>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</si>
  <si>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</si>
  <si>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</si>
  <si>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</si>
  <si>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</si>
  <si>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</si>
  <si>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</si>
  <si>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</si>
  <si>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</si>
  <si>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</si>
  <si>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</si>
  <si>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</si>
  <si>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</si>
  <si>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</si>
  <si>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</si>
  <si>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</si>
  <si>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</si>
  <si>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</si>
  <si>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</si>
  <si>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</si>
  <si>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</si>
  <si>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</si>
  <si>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</si>
  <si>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</si>
  <si>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</si>
  <si>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</si>
  <si>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</si>
  <si>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</si>
  <si>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</si>
  <si>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</si>
  <si>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</si>
  <si>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</si>
  <si>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</si>
  <si>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</si>
  <si>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</si>
  <si>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</si>
  <si>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</si>
  <si>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</si>
  <si>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</si>
  <si>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</si>
  <si>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</si>
  <si>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</si>
  <si>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</si>
  <si>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</si>
  <si>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</si>
  <si>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</si>
  <si>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</si>
  <si>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</si>
  <si>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</si>
  <si>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</si>
  <si>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</si>
  <si>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</si>
  <si>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</si>
  <si>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</si>
  <si>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</si>
  <si>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</si>
  <si>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</si>
  <si>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</si>
  <si>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</si>
  <si>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</si>
  <si>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</si>
  <si>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</si>
  <si>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</si>
  <si>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</si>
  <si>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</si>
  <si>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</si>
  <si>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</si>
  <si>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</si>
  <si>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</si>
  <si>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</si>
  <si>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</si>
  <si>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</si>
  <si>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</si>
  <si>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</si>
  <si>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</si>
  <si>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</si>
  <si>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</si>
  <si>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</si>
  <si>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</si>
  <si>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</si>
  <si>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</si>
  <si>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</si>
  <si>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</si>
  <si>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</si>
  <si>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</si>
  <si>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</si>
  <si>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</si>
  <si>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</si>
  <si>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</si>
  <si>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</si>
  <si>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</si>
  <si>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</si>
  <si>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</si>
  <si>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</si>
  <si>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</si>
  <si>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</si>
  <si>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</si>
  <si>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</si>
  <si>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</si>
  <si>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</si>
  <si>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</si>
  <si>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</si>
  <si>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</si>
  <si>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</si>
  <si>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</si>
  <si>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</si>
  <si>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</si>
  <si>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</si>
  <si>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</si>
  <si>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</si>
  <si>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</si>
  <si>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</si>
  <si>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</si>
  <si>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</si>
  <si>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</si>
  <si>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</si>
  <si>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</si>
  <si>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</si>
  <si>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</si>
  <si>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</si>
  <si>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</si>
  <si>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</si>
  <si>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</si>
  <si>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</si>
  <si>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</si>
  <si>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</si>
  <si>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</si>
  <si>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</si>
  <si>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</si>
  <si>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</si>
  <si>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</si>
  <si>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</si>
  <si>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</si>
  <si>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</si>
  <si>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</si>
  <si>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</si>
  <si>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</si>
  <si>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</si>
  <si>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</si>
  <si>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</si>
  <si>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</si>
  <si>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</si>
  <si>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</si>
  <si>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</si>
  <si>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</si>
  <si>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</si>
  <si>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</si>
  <si>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</si>
  <si>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</si>
  <si>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</si>
  <si>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</si>
  <si>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</si>
  <si>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</si>
  <si>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</si>
  <si>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</si>
  <si>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</si>
  <si>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</si>
  <si>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</si>
  <si>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</si>
  <si>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</si>
  <si>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</si>
  <si>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</si>
  <si>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</si>
  <si>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</si>
  <si>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</si>
  <si>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</si>
  <si>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</si>
  <si>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</si>
  <si>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</si>
  <si>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</si>
  <si>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</si>
  <si>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</si>
  <si>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</si>
  <si>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</si>
  <si>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</si>
  <si>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</si>
  <si>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</si>
  <si>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</si>
  <si>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</si>
  <si>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</si>
  <si>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</si>
  <si>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</si>
  <si>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</si>
  <si>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</si>
  <si>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</si>
  <si>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</si>
  <si>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</si>
  <si>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</si>
  <si>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</si>
  <si>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</si>
  <si>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</si>
  <si>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</si>
  <si>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</si>
  <si>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</si>
  <si>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</si>
  <si>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</si>
  <si>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</si>
  <si>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</si>
  <si>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</si>
  <si>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</si>
  <si>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</si>
  <si>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</si>
  <si>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</si>
  <si>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</si>
  <si>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</si>
  <si>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</si>
  <si>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</si>
  <si>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</si>
  <si>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</si>
  <si>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</si>
  <si>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</si>
  <si>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</si>
  <si>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</si>
  <si>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</si>
  <si>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</si>
  <si>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</si>
  <si>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</si>
  <si>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</si>
  <si>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</si>
  <si>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</si>
  <si>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</si>
  <si>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</si>
  <si>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</si>
  <si>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</si>
  <si>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</si>
  <si>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</si>
  <si>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</si>
  <si>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</si>
  <si>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</si>
  <si>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</si>
  <si>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</si>
  <si>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</si>
  <si>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</si>
  <si>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</si>
  <si>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</si>
  <si>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</si>
  <si>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</si>
  <si>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</si>
  <si>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</si>
  <si>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</si>
  <si>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</si>
  <si>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</si>
  <si>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</si>
  <si>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</si>
  <si>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</si>
  <si>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</si>
  <si>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</si>
  <si>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</si>
  <si>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</si>
  <si>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</si>
  <si>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</si>
  <si>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</si>
  <si>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</si>
  <si>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</si>
  <si>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</si>
  <si>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</si>
  <si>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</si>
  <si>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</si>
  <si>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</si>
  <si>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</si>
  <si>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</si>
  <si>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</si>
  <si>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</si>
  <si>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</si>
  <si>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</si>
  <si>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</si>
  <si>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</si>
  <si>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</si>
  <si>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</si>
  <si>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</si>
  <si>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</si>
  <si>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</si>
  <si>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</si>
  <si>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</si>
  <si>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</si>
  <si>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</si>
  <si>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</si>
  <si>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</si>
  <si>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</si>
  <si>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</si>
  <si>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</si>
  <si>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</si>
  <si>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</si>
  <si>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</si>
  <si>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</si>
  <si>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</si>
  <si>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</si>
  <si>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</si>
  <si>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</si>
  <si>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</si>
  <si>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</si>
  <si>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</si>
  <si>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</si>
  <si>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</si>
  <si>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</si>
  <si>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</si>
  <si>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</si>
  <si>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</si>
  <si>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</si>
  <si>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</si>
  <si>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</si>
  <si>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</si>
  <si>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</si>
  <si>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</si>
  <si>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</si>
  <si>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</si>
  <si>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</si>
  <si>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</si>
  <si>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</si>
  <si>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</si>
  <si>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</si>
  <si>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</si>
  <si>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</si>
  <si>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</si>
  <si>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</si>
  <si>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</si>
  <si>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</si>
  <si>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</si>
  <si>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</si>
  <si>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</si>
  <si>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</si>
  <si>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</si>
  <si>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</si>
  <si>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</si>
  <si>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</si>
  <si>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</si>
  <si>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</si>
  <si>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</si>
  <si>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</si>
  <si>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</si>
  <si>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</si>
  <si>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</si>
  <si>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</si>
  <si>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</si>
  <si>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</si>
  <si>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</si>
  <si>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</si>
  <si>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</si>
  <si>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</si>
  <si>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</si>
  <si>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</si>
  <si>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</si>
  <si>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</si>
  <si>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</si>
  <si>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</si>
  <si>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</si>
  <si>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</si>
  <si>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</si>
  <si>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</si>
  <si>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</si>
  <si>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</si>
  <si>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</si>
  <si>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</si>
  <si>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</si>
  <si>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</si>
  <si>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</si>
  <si>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</si>
  <si>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</si>
  <si>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</si>
  <si>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</si>
  <si>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</si>
  <si>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</si>
  <si>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</si>
  <si>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</si>
  <si>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</si>
  <si>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</si>
  <si>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</si>
  <si>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</si>
  <si>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</si>
  <si>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</si>
  <si>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</si>
  <si>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</si>
  <si>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</si>
  <si>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</si>
  <si>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</si>
  <si>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</si>
  <si>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</si>
  <si>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</si>
  <si>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</si>
  <si>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</si>
  <si>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</si>
  <si>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</si>
  <si>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</si>
  <si>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</si>
  <si>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</si>
  <si>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</si>
  <si>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</si>
  <si>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</si>
  <si>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</si>
  <si>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</si>
  <si>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</si>
  <si>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</si>
  <si>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</si>
  <si>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</si>
  <si>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</si>
  <si>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</si>
  <si>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</si>
  <si>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</si>
  <si>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</si>
  <si>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</si>
  <si>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</si>
  <si>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</si>
  <si>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</si>
  <si>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</si>
  <si>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</si>
  <si>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</si>
  <si>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</si>
  <si>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</si>
  <si>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</si>
  <si>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</si>
  <si>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</si>
  <si>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</si>
  <si>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</si>
  <si>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</si>
  <si>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</si>
  <si>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</si>
  <si>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</si>
  <si>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</si>
  <si>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</si>
  <si>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</si>
  <si>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</si>
  <si>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</si>
  <si>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</si>
  <si>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</si>
  <si>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</si>
  <si>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</si>
  <si>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</si>
  <si>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</si>
  <si>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</si>
  <si>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</si>
  <si>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</si>
  <si>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</si>
  <si>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</si>
  <si>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</si>
  <si>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</si>
  <si>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</si>
  <si>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</si>
  <si>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</si>
  <si>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</si>
  <si>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</si>
  <si>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</si>
  <si>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</si>
  <si>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</si>
  <si>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</si>
  <si>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</si>
  <si>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</si>
  <si>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</si>
  <si>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</si>
  <si>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</si>
  <si>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</si>
  <si>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</si>
  <si>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</si>
  <si>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</si>
  <si>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</si>
  <si>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</si>
  <si>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</si>
  <si>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</si>
  <si>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</si>
  <si>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</si>
  <si>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</si>
  <si>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</si>
  <si>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</si>
  <si>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</si>
  <si>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</si>
  <si>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</si>
  <si>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</si>
  <si>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</si>
  <si>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</si>
  <si>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</si>
  <si>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</si>
  <si>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</si>
  <si>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</si>
  <si>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</si>
  <si>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</si>
  <si>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</si>
  <si>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</si>
  <si>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</si>
  <si>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</si>
  <si>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</si>
  <si>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</si>
  <si>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</si>
  <si>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</si>
  <si>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</si>
  <si>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</si>
  <si>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</si>
  <si>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</si>
  <si>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</si>
  <si>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</si>
  <si>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</si>
  <si>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</si>
  <si>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</si>
  <si>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</si>
  <si>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</si>
  <si>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</si>
  <si>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</si>
  <si>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</si>
  <si>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</si>
  <si>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</si>
  <si>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</si>
  <si>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</si>
  <si>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</si>
  <si>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</si>
  <si>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</si>
  <si>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</si>
  <si>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</si>
  <si>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</si>
  <si>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</si>
  <si>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</si>
  <si>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</si>
  <si>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</si>
  <si>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</si>
  <si>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</si>
  <si>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</si>
  <si>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</si>
  <si>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</si>
  <si>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</si>
  <si>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</si>
  <si>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</si>
  <si>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</si>
  <si>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</si>
  <si>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</si>
  <si>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</si>
  <si>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</si>
  <si>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</si>
  <si>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</si>
  <si>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</si>
  <si>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</si>
  <si>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</si>
  <si>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</si>
  <si>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</si>
  <si>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</si>
  <si>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</si>
  <si>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</si>
  <si>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</si>
  <si>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</si>
  <si>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</si>
  <si>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</si>
  <si>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</si>
  <si>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</si>
  <si>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</si>
  <si>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</si>
  <si>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</si>
  <si>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</si>
  <si>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</si>
  <si>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</si>
  <si>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</si>
  <si>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</si>
  <si>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</si>
  <si>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</si>
  <si>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</si>
  <si>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</si>
  <si>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</si>
  <si>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</si>
  <si>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</si>
  <si>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</si>
  <si>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</si>
  <si>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</si>
  <si>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</si>
  <si>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</si>
  <si>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</si>
  <si>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</si>
  <si>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</si>
  <si>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</si>
  <si>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</si>
  <si>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</si>
  <si>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</si>
  <si>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</si>
  <si>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</si>
  <si>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</si>
  <si>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</si>
  <si>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</si>
  <si>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</si>
  <si>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</si>
  <si>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</si>
  <si>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</si>
  <si>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</si>
  <si>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</si>
  <si>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</si>
  <si>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</si>
  <si>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</si>
  <si>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</si>
  <si>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</si>
  <si>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</si>
  <si>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</si>
  <si>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</si>
  <si>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</si>
  <si>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</si>
  <si>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</si>
  <si>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</si>
  <si>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</si>
  <si>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</si>
  <si>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</si>
  <si>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</si>
  <si>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</si>
  <si>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</si>
  <si>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</si>
  <si>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</si>
  <si>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</si>
  <si>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</si>
  <si>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</si>
  <si>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</si>
  <si>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</si>
  <si>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</si>
  <si>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</si>
  <si>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</si>
  <si>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</si>
  <si>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</si>
  <si>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</si>
  <si>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</si>
  <si>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</si>
  <si>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</si>
  <si>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</si>
  <si>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</si>
  <si>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</si>
  <si>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</si>
  <si>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</si>
  <si>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</si>
  <si>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</si>
  <si>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</si>
  <si>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</si>
  <si>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</si>
  <si>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</si>
  <si>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</si>
  <si>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</si>
  <si>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</si>
  <si>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</si>
  <si>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</si>
  <si>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</si>
  <si>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</si>
  <si>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</si>
  <si>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</si>
  <si>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</si>
  <si>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</si>
  <si>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</si>
  <si>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</si>
  <si>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</si>
  <si>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</si>
  <si>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</si>
  <si>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</si>
  <si>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</si>
  <si>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</si>
  <si>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</si>
  <si>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</si>
  <si>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</si>
  <si>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</si>
  <si>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</si>
  <si>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</si>
  <si>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</si>
  <si>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</si>
  <si>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</si>
  <si>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</si>
  <si>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</si>
  <si>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</si>
  <si>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</si>
  <si>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</si>
  <si>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</si>
  <si>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</si>
  <si>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</si>
  <si>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</si>
  <si>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</si>
  <si>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</si>
  <si>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</si>
  <si>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</si>
  <si>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</si>
  <si>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</si>
  <si>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</si>
  <si>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</si>
  <si>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</si>
  <si>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</si>
  <si>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</si>
  <si>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</si>
  <si>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</si>
  <si>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</si>
  <si>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</si>
  <si>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</si>
  <si>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</si>
  <si>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</si>
  <si>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</si>
  <si>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</si>
  <si>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</si>
  <si>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</si>
  <si>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</si>
  <si>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</si>
  <si>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</si>
  <si>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</si>
  <si>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</si>
  <si>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</si>
  <si>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</si>
  <si>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</si>
  <si>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</si>
  <si>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</si>
  <si>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</si>
  <si>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</si>
  <si>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</si>
  <si>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</si>
  <si>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</si>
  <si>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</si>
  <si>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</si>
  <si>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</si>
  <si>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</si>
  <si>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</si>
  <si>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</si>
  <si>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</si>
  <si>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</si>
  <si>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</si>
  <si>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</si>
  <si>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</si>
  <si>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</si>
  <si>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</si>
  <si>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</si>
  <si>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</si>
  <si>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</si>
  <si>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</si>
  <si>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</si>
  <si>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</si>
  <si>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</si>
  <si>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</si>
  <si>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</si>
  <si>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</si>
  <si>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</si>
  <si>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</si>
  <si>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</si>
  <si>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</si>
  <si>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</si>
  <si>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</si>
  <si>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</si>
  <si>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</si>
  <si>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</si>
  <si>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</si>
  <si>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</si>
  <si>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</si>
  <si>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</si>
  <si>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</si>
  <si>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</si>
  <si>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</si>
  <si>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</si>
  <si>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</si>
  <si>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</si>
  <si>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</si>
  <si>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</si>
  <si>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</si>
  <si>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</si>
  <si>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</si>
  <si>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</si>
  <si>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</si>
  <si>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</si>
  <si>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</si>
  <si>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</si>
  <si>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</si>
  <si>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</si>
  <si>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</si>
  <si>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</si>
  <si>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</si>
  <si>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</si>
  <si>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</si>
  <si>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</si>
  <si>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</si>
  <si>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</si>
  <si>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</si>
  <si>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</si>
  <si>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</si>
  <si>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</si>
  <si>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</si>
  <si>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</si>
  <si>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</si>
  <si>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</si>
  <si>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</si>
  <si>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</si>
  <si>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</si>
  <si>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</si>
  <si>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</si>
  <si>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</si>
  <si>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</si>
  <si>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</si>
  <si>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</si>
  <si>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</si>
  <si>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</si>
  <si>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</si>
  <si>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</si>
  <si>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</si>
  <si>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</si>
  <si>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</si>
  <si>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</si>
  <si>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</si>
  <si>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</si>
  <si>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</si>
  <si>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</si>
  <si>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</si>
  <si>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</si>
  <si>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</si>
  <si>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</si>
  <si>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</si>
  <si>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</si>
  <si>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</si>
  <si>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</si>
  <si>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</si>
  <si>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</si>
  <si>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</si>
  <si>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</si>
  <si>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</si>
  <si>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</si>
  <si>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</si>
  <si>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</si>
  <si>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</si>
  <si>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</si>
  <si>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</si>
  <si>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</si>
  <si>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</si>
  <si>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</si>
  <si>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</si>
  <si>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</si>
  <si>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</si>
  <si>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</si>
  <si>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</si>
  <si>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</si>
  <si>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</si>
  <si>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</si>
  <si>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</si>
  <si>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</si>
  <si>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</si>
  <si>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</si>
  <si>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</si>
  <si>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</si>
  <si>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</si>
  <si>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</si>
  <si>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</si>
  <si>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</si>
  <si>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</si>
  <si>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</si>
  <si>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</si>
  <si>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</si>
  <si>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</si>
  <si>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</si>
  <si>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</si>
  <si>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</si>
  <si>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</si>
  <si>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</si>
  <si>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</si>
  <si>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</si>
  <si>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</si>
  <si>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</si>
  <si>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</si>
  <si>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</si>
  <si>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</si>
  <si>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</si>
  <si>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</si>
  <si>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</si>
  <si>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</si>
  <si>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</si>
  <si>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</si>
  <si>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</si>
  <si>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</si>
  <si>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</si>
  <si>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</si>
  <si>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</si>
  <si>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</si>
  <si>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</si>
  <si>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</si>
  <si>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</si>
  <si>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</si>
  <si>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</si>
  <si>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</si>
  <si>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</si>
  <si>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</si>
  <si>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</si>
  <si>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</si>
  <si>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</si>
  <si>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</si>
  <si>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</si>
  <si>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</si>
  <si>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</si>
  <si>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</si>
  <si>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</si>
  <si>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</si>
  <si>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</si>
  <si>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</si>
  <si>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</si>
  <si>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</si>
  <si>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</si>
  <si>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</si>
  <si>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</si>
  <si>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</si>
  <si>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</si>
  <si>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</si>
  <si>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</si>
  <si>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</si>
  <si>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</si>
  <si>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</si>
  <si>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</si>
  <si>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</si>
  <si>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</si>
  <si>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</si>
  <si>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</si>
  <si>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</si>
  <si>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</si>
  <si>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</si>
  <si>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</si>
  <si>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</si>
  <si>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</si>
  <si>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</si>
  <si>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</si>
  <si>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</si>
  <si>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</si>
  <si>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</si>
  <si>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</si>
  <si>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</si>
  <si>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</si>
  <si>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</si>
  <si>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</si>
  <si>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</si>
  <si>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</si>
  <si>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</si>
  <si>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</si>
  <si>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</si>
  <si>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</si>
  <si>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</si>
  <si>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</si>
  <si>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</si>
  <si>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</si>
  <si>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</si>
  <si>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</si>
  <si>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</si>
  <si>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</si>
  <si>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</si>
  <si>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</si>
  <si>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</si>
  <si>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</si>
  <si>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</si>
  <si>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</si>
  <si>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</si>
  <si>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</si>
  <si>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</si>
  <si>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</si>
  <si>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</si>
  <si>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</si>
  <si>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</si>
  <si>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</si>
  <si>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</si>
  <si>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</si>
  <si>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</si>
  <si>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</si>
  <si>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</si>
  <si>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</si>
  <si>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</si>
  <si>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</si>
  <si>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</si>
  <si>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</si>
  <si>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</si>
  <si>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</si>
  <si>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</si>
  <si>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</si>
  <si>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</si>
  <si>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</si>
  <si>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</si>
  <si>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</si>
  <si>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</si>
  <si>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</si>
  <si>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</si>
  <si>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</si>
  <si>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</si>
  <si>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</si>
  <si>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</si>
  <si>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</si>
  <si>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</si>
  <si>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</si>
  <si>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</si>
  <si>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</si>
  <si>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</si>
  <si>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</si>
  <si>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</si>
  <si>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</si>
  <si>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</si>
  <si>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</si>
  <si>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</si>
  <si>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</si>
  <si>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</si>
  <si>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</si>
  <si>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</si>
  <si>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</si>
  <si>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</si>
  <si>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</si>
  <si>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</si>
  <si>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</si>
  <si>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</si>
  <si>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</si>
  <si>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</si>
  <si>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</si>
  <si>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</si>
  <si>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</si>
  <si>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</si>
  <si>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</si>
  <si>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</si>
  <si>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</si>
  <si>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</si>
  <si>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</si>
  <si>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</si>
  <si>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</si>
  <si>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</si>
  <si>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</si>
  <si>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</si>
  <si>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</si>
  <si>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</si>
  <si>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</si>
  <si>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</si>
  <si>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</si>
  <si>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</si>
  <si>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</si>
  <si>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</si>
  <si>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</si>
  <si>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</si>
  <si>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</si>
  <si>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</si>
  <si>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</si>
  <si>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</si>
  <si>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</si>
  <si>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</si>
  <si>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</si>
  <si>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</si>
  <si>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</si>
  <si>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</si>
  <si>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</si>
  <si>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</si>
  <si>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</si>
  <si>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</si>
  <si>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</si>
  <si>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</si>
  <si>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</si>
  <si>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</si>
  <si>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</si>
  <si>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</si>
  <si>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</si>
  <si>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</si>
  <si>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</si>
  <si>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</si>
  <si>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</si>
  <si>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</si>
  <si>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</si>
  <si>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</si>
  <si>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</si>
  <si>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</si>
  <si>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</si>
  <si>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</si>
  <si>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</si>
  <si>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</si>
  <si>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</si>
  <si>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</si>
  <si>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</si>
  <si>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</si>
  <si>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</si>
  <si>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</si>
  <si>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</si>
  <si>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</si>
  <si>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</si>
  <si>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</si>
  <si>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</si>
  <si>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</si>
  <si>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</si>
  <si>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</si>
  <si>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</si>
  <si>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</si>
  <si>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</si>
  <si>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</si>
  <si>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</si>
  <si>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</si>
  <si>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</si>
  <si>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</si>
  <si>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</si>
  <si>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</si>
  <si>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</si>
  <si>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</si>
  <si>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</si>
  <si>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</si>
  <si>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</si>
  <si>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</si>
  <si>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</si>
  <si>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</si>
  <si>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</si>
  <si>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</si>
  <si>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</si>
  <si>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</si>
  <si>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</si>
  <si>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</si>
  <si>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</si>
  <si>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</si>
  <si>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</si>
  <si>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</si>
  <si>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</si>
  <si>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</si>
  <si>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</si>
  <si>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</si>
  <si>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</si>
  <si>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</si>
  <si>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</si>
  <si>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</si>
  <si>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</si>
  <si>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</si>
  <si>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</si>
  <si>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</si>
  <si>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</si>
  <si>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</si>
  <si>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</si>
  <si>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</si>
  <si>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</si>
  <si>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</si>
  <si>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</si>
  <si>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</si>
  <si>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</si>
  <si>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</si>
  <si>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</si>
  <si>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</si>
  <si>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</si>
  <si>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</si>
  <si>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</si>
  <si>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</si>
  <si>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</si>
  <si>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</si>
  <si>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</si>
  <si>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</si>
  <si>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</si>
  <si>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</si>
  <si>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</si>
  <si>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</si>
  <si>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</si>
  <si>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</si>
  <si>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</si>
  <si>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</si>
  <si>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</si>
  <si>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</si>
  <si>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</si>
  <si>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</si>
  <si>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</si>
  <si>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</si>
  <si>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</si>
  <si>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</si>
  <si>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</si>
  <si>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</si>
  <si>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</si>
  <si>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</si>
  <si>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</si>
  <si>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</si>
  <si>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</si>
  <si>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</si>
  <si>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</si>
  <si>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</si>
  <si>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</si>
  <si>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</si>
  <si>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</si>
  <si>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</si>
  <si>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</si>
  <si>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</si>
  <si>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</si>
  <si>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</si>
  <si>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</si>
  <si>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</si>
  <si>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</si>
  <si>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</si>
  <si>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</si>
  <si>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</si>
  <si>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</si>
  <si>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</si>
  <si>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</si>
  <si>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</si>
  <si>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</si>
  <si>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</si>
  <si>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</si>
  <si>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</si>
  <si>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</si>
  <si>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</si>
  <si>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</si>
  <si>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</si>
  <si>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</si>
  <si>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</si>
  <si>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</si>
  <si>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</si>
  <si>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</si>
  <si>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</si>
  <si>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</si>
  <si>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</si>
  <si>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</si>
  <si>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</si>
  <si>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</si>
  <si>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</si>
  <si>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</si>
  <si>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</si>
  <si>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</si>
  <si>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</si>
  <si>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</si>
  <si>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</si>
  <si>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</si>
  <si>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</si>
  <si>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</si>
  <si>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</si>
  <si>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</si>
  <si>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</si>
  <si>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</si>
  <si>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</si>
  <si>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</si>
  <si>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</si>
  <si>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</si>
  <si>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</si>
  <si>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</si>
  <si>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</si>
  <si>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</si>
  <si>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</si>
  <si>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</si>
  <si>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</si>
  <si>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</si>
  <si>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</si>
  <si>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</si>
  <si>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</si>
  <si>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</si>
  <si>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</si>
  <si>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</si>
  <si>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</si>
  <si>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</si>
  <si>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</si>
  <si>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</si>
  <si>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</si>
  <si>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</si>
  <si>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</si>
  <si>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</si>
  <si>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</si>
  <si>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</si>
  <si>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</si>
  <si>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</si>
  <si>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</si>
  <si>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</si>
  <si>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</si>
  <si>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</si>
  <si>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</si>
  <si>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</si>
  <si>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</si>
  <si>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</si>
  <si>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</si>
  <si>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</si>
  <si>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</si>
  <si>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</si>
  <si>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</si>
  <si>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</si>
  <si>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</si>
  <si>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</si>
  <si>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</si>
  <si>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</si>
  <si>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</si>
  <si>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</si>
  <si>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</si>
  <si>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</si>
  <si>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</si>
  <si>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</si>
  <si>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</si>
  <si>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</si>
  <si>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</si>
  <si>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</si>
  <si>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</si>
  <si>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</si>
  <si>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</si>
  <si>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</si>
  <si>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</si>
  <si>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</si>
  <si>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</si>
  <si>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</si>
  <si>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</si>
  <si>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</si>
  <si>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</si>
  <si>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</si>
  <si>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</si>
  <si>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</si>
  <si>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</si>
  <si>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</si>
  <si>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</si>
  <si>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</si>
  <si>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</si>
  <si>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</si>
  <si>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</si>
  <si>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</si>
  <si>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</si>
  <si>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</si>
  <si>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</si>
  <si>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</si>
  <si>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</si>
  <si>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</si>
  <si>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</si>
  <si>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</si>
  <si>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</si>
  <si>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</si>
  <si>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</si>
  <si>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</si>
  <si>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</si>
  <si>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</si>
  <si>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</si>
  <si>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</si>
  <si>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</si>
  <si>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</si>
  <si>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</si>
  <si>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</si>
  <si>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</si>
  <si>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</si>
  <si>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</si>
  <si>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</si>
  <si>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</si>
  <si>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</si>
  <si>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</si>
  <si>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</si>
  <si>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</si>
  <si>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</si>
  <si>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</si>
  <si>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</si>
  <si>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</si>
  <si>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</si>
  <si>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</si>
  <si>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</si>
  <si>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</si>
  <si>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</si>
  <si>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</si>
  <si>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</si>
  <si>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</si>
  <si>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</si>
  <si>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</si>
  <si>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</si>
  <si>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</si>
  <si>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</si>
  <si>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</si>
  <si>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</si>
  <si>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</si>
  <si>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</si>
  <si>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</si>
  <si>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</si>
  <si>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</si>
  <si>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</si>
  <si>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</si>
  <si>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</si>
  <si>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</si>
  <si>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</si>
  <si>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</si>
  <si>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</si>
  <si>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</si>
  <si>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</si>
  <si>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</si>
  <si>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</si>
  <si>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</si>
  <si>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</si>
  <si>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</si>
  <si>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</si>
  <si>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</si>
  <si>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</si>
  <si>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</si>
  <si>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</si>
  <si>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</si>
  <si>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</si>
  <si>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</si>
  <si>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</si>
  <si>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</si>
  <si>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</si>
  <si>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</si>
  <si>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</si>
  <si>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</si>
  <si>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</si>
  <si>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</si>
  <si>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</si>
  <si>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</si>
  <si>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</si>
  <si>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</si>
  <si>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</si>
  <si>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</si>
  <si>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</si>
  <si>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</si>
  <si>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</si>
  <si>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</si>
  <si>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</si>
  <si>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</si>
  <si>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</si>
  <si>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</si>
  <si>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</si>
  <si>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</si>
  <si>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</si>
  <si>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</si>
  <si>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</si>
  <si>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</si>
  <si>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</si>
  <si>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</si>
  <si>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</si>
  <si>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</si>
  <si>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</si>
  <si>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</si>
  <si>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</si>
  <si>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</si>
  <si>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</si>
  <si>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</si>
  <si>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</si>
  <si>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</si>
  <si>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</si>
  <si>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</si>
  <si>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</si>
  <si>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</si>
  <si>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</si>
  <si>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</si>
  <si>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</si>
  <si>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</si>
  <si>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</si>
  <si>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</si>
  <si>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</si>
  <si>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</si>
  <si>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</si>
  <si>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</si>
  <si>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</si>
  <si>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</si>
  <si>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</si>
  <si>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</si>
  <si>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</si>
  <si>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</si>
  <si>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</si>
  <si>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</si>
  <si>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</si>
  <si>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</si>
  <si>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</si>
  <si>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</si>
  <si>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</si>
  <si>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</si>
  <si>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</si>
  <si>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</si>
  <si>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</si>
  <si>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</si>
  <si>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</si>
  <si>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</si>
  <si>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</si>
  <si>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</si>
  <si>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</si>
  <si>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</si>
  <si>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</si>
  <si>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</si>
  <si>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</si>
  <si>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</si>
  <si>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</si>
  <si>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</si>
  <si>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</si>
  <si>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</si>
  <si>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</si>
  <si>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</si>
  <si>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</si>
  <si>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</si>
  <si>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</si>
  <si>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</si>
  <si>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</si>
  <si>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</si>
  <si>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</si>
  <si>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</si>
  <si>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</si>
  <si>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</si>
  <si>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</si>
  <si>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</si>
  <si>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</si>
  <si>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</si>
  <si>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</si>
  <si>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</si>
  <si>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</si>
  <si>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</si>
  <si>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</si>
  <si>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</si>
  <si>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</si>
  <si>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</si>
  <si>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</si>
  <si>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</si>
  <si>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</si>
  <si>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</si>
  <si>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</si>
  <si>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</si>
  <si>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</si>
  <si>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</si>
  <si>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</si>
  <si>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</si>
  <si>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</si>
  <si>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</si>
  <si>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</si>
  <si>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</si>
  <si>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</si>
  <si>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</si>
  <si>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</si>
  <si>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</si>
  <si>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</si>
  <si>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</si>
  <si>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</si>
  <si>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</si>
  <si>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</si>
  <si>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</si>
  <si>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</si>
  <si>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</si>
  <si>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</si>
  <si>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</si>
  <si>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</si>
  <si>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</si>
  <si>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</si>
  <si>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</si>
  <si>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</si>
  <si>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</si>
  <si>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</si>
  <si>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</si>
  <si>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</si>
  <si>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</si>
  <si>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</si>
  <si>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</si>
  <si>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</si>
  <si>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</si>
  <si>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</si>
  <si>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</si>
  <si>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</si>
  <si>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</si>
  <si>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</si>
  <si>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</si>
  <si>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</si>
  <si>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</si>
  <si>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</si>
  <si>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</si>
  <si>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</si>
  <si>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</si>
  <si>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</si>
  <si>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</si>
  <si>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</si>
  <si>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</si>
  <si>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</si>
  <si>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</si>
  <si>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</si>
  <si>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</si>
  <si>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</si>
  <si>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</si>
  <si>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</si>
  <si>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</si>
  <si>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</si>
  <si>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</si>
  <si>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</si>
  <si>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</si>
  <si>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</si>
  <si>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</si>
  <si>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</si>
  <si>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</si>
  <si>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</si>
  <si>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</si>
  <si>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</si>
  <si>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</si>
  <si>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</si>
  <si>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</si>
  <si>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</si>
  <si>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</si>
  <si>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</si>
  <si>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</si>
  <si>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</si>
  <si>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</si>
  <si>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</si>
  <si>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</si>
  <si>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</si>
  <si>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</si>
  <si>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</si>
  <si>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</si>
  <si>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</si>
  <si>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</si>
  <si>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</si>
  <si>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</si>
  <si>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</si>
  <si>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</si>
  <si>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</si>
  <si>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</si>
  <si>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</si>
  <si>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</si>
  <si>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</si>
  <si>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</si>
  <si>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</si>
  <si>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</si>
  <si>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</si>
  <si>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</si>
  <si>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</si>
  <si>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</si>
  <si>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</si>
  <si>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</si>
  <si>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</si>
  <si>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</si>
  <si>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</si>
  <si>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</si>
  <si>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</si>
  <si>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</si>
  <si>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</si>
  <si>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</si>
  <si>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</si>
  <si>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</si>
  <si>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</si>
  <si>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</si>
  <si>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</si>
  <si>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</si>
  <si>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</si>
  <si>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</si>
  <si>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</si>
  <si>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</si>
  <si>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</si>
  <si>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</si>
  <si>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</si>
  <si>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</si>
  <si>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</si>
  <si>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</si>
  <si>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</si>
  <si>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</si>
  <si>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</si>
  <si>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</si>
  <si>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</si>
  <si>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</si>
  <si>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</si>
  <si>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</si>
  <si>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</si>
  <si>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</si>
  <si>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</si>
  <si>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</si>
  <si>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</si>
  <si>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</si>
  <si>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</si>
  <si>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</si>
  <si>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</si>
  <si>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</si>
  <si>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</si>
  <si>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</si>
  <si>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</si>
  <si>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</si>
  <si>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</si>
  <si>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</si>
  <si>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</si>
  <si>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</si>
  <si>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</si>
  <si>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</si>
  <si>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</si>
  <si>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</si>
  <si>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</si>
  <si>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</si>
  <si>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</si>
  <si>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</si>
  <si>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</si>
  <si>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</si>
  <si>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</si>
  <si>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</si>
  <si>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</si>
  <si>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</si>
  <si>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</si>
  <si>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</si>
  <si>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</si>
  <si>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</si>
  <si>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</si>
  <si>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</si>
  <si>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</si>
  <si>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</si>
  <si>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</si>
  <si>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</si>
  <si>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</si>
  <si>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</si>
  <si>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</si>
  <si>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</si>
  <si>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</si>
  <si>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</si>
  <si>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</si>
  <si>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</si>
  <si>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</si>
  <si>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</si>
  <si>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</si>
  <si>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</si>
  <si>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</si>
  <si>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</si>
  <si>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</si>
  <si>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</si>
  <si>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</si>
  <si>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</si>
  <si>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</si>
  <si>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</si>
  <si>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</si>
  <si>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</si>
  <si>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</si>
  <si>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</si>
  <si>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</si>
  <si>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</si>
  <si>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</si>
  <si>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</si>
  <si>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</si>
  <si>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</si>
  <si>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</si>
  <si>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</si>
  <si>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</si>
  <si>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</si>
  <si>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</si>
  <si>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</si>
  <si>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</si>
  <si>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</si>
  <si>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</si>
  <si>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</si>
  <si>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</si>
  <si>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</si>
  <si>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</si>
  <si>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</si>
  <si>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</si>
  <si>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</si>
  <si>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</si>
  <si>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</si>
  <si>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</si>
  <si>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</si>
  <si>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</si>
  <si>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</si>
  <si>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</si>
  <si>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</si>
  <si>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</si>
  <si>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</si>
  <si>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</si>
  <si>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</si>
  <si>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</si>
  <si>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</si>
  <si>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</si>
  <si>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</si>
  <si>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</si>
  <si>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</si>
  <si>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</si>
  <si>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</si>
  <si>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</si>
  <si>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</si>
  <si>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</si>
  <si>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</si>
  <si>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</si>
  <si>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</si>
  <si>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</si>
  <si>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</si>
  <si>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</si>
  <si>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</si>
  <si>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</si>
  <si>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</si>
  <si>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</si>
  <si>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</si>
  <si>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</si>
  <si>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</si>
  <si>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</si>
  <si>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</si>
  <si>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</si>
  <si>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</si>
  <si>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</si>
  <si>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</si>
  <si>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</si>
  <si>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</si>
  <si>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</si>
  <si>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</si>
  <si>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</si>
  <si>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</si>
  <si>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</si>
  <si>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</si>
  <si>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</si>
  <si>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</si>
  <si>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</si>
  <si>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</si>
  <si>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</si>
  <si>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</si>
  <si>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</si>
  <si>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</si>
  <si>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</si>
  <si>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</si>
  <si>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</si>
  <si>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</si>
  <si>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</si>
  <si>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</si>
  <si>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</si>
  <si>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</si>
  <si>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</si>
  <si>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</si>
  <si>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</si>
  <si>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</si>
  <si>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</si>
  <si>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</si>
  <si>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</si>
  <si>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</si>
  <si>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</si>
  <si>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</si>
  <si>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</si>
  <si>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</si>
  <si>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</si>
  <si>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</si>
  <si>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</si>
  <si>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</si>
  <si>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</si>
  <si>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</si>
  <si>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</si>
  <si>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</si>
  <si>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</si>
  <si>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</si>
  <si>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</si>
  <si>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</si>
  <si>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</si>
  <si>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</si>
  <si>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</si>
  <si>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</si>
  <si>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</si>
  <si>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</si>
  <si>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</si>
  <si>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</si>
  <si>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</si>
  <si>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</si>
  <si>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</si>
  <si>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</si>
  <si>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</si>
  <si>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</si>
  <si>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</si>
  <si>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</si>
  <si>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</si>
  <si>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</si>
  <si>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</si>
  <si>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</si>
  <si>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</si>
  <si>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</si>
  <si>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</si>
  <si>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</si>
  <si>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</si>
  <si>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</si>
  <si>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</si>
  <si>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</si>
  <si>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</si>
  <si>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</si>
  <si>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</si>
  <si>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</si>
  <si>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</si>
  <si>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</si>
  <si>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</si>
  <si>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</si>
  <si>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</si>
  <si>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</si>
  <si>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</si>
  <si>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</si>
  <si>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</si>
  <si>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</si>
  <si>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</si>
  <si>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</si>
  <si>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</si>
  <si>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</si>
  <si>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</si>
  <si>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</si>
  <si>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</si>
  <si>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</si>
  <si>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</si>
  <si>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</si>
  <si>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</si>
  <si>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</si>
  <si>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</si>
  <si>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</si>
  <si>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</si>
  <si>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</si>
  <si>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</si>
  <si>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</si>
  <si>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</si>
  <si>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</si>
  <si>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</si>
  <si>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</si>
  <si>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</si>
  <si>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</si>
  <si>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</si>
  <si>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</si>
  <si>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</si>
  <si>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</si>
  <si>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</si>
  <si>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</si>
  <si>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</si>
  <si>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</si>
  <si>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</si>
  <si>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</si>
  <si>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</si>
  <si>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</si>
  <si>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</si>
  <si>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</si>
  <si>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</si>
  <si>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</si>
  <si>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</si>
  <si>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</si>
  <si>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</si>
  <si>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</si>
  <si>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</si>
  <si>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</si>
  <si>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</si>
  <si>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</si>
  <si>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</si>
  <si>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</si>
  <si>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</si>
  <si>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</si>
  <si>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</si>
  <si>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</si>
  <si>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</si>
  <si>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</si>
  <si>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</si>
  <si>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</si>
  <si>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</si>
  <si>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</si>
  <si>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</si>
  <si>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</si>
  <si>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</si>
  <si>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</si>
  <si>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</si>
  <si>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</si>
  <si>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</si>
  <si>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</si>
  <si>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</si>
  <si>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</si>
  <si>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</si>
  <si>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</si>
  <si>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</si>
  <si>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</si>
  <si>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</si>
  <si>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</si>
  <si>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</si>
  <si>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</si>
  <si>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</si>
  <si>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</si>
  <si>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</si>
  <si>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</si>
  <si>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</si>
  <si>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</si>
  <si>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</si>
  <si>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</si>
  <si>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</si>
  <si>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</si>
  <si>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</si>
  <si>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</si>
  <si>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</si>
  <si>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</si>
  <si>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</si>
  <si>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</si>
  <si>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</si>
  <si>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</si>
  <si>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</si>
  <si>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</si>
  <si>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</si>
  <si>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</si>
  <si>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</si>
  <si>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</si>
  <si>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</si>
  <si>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</si>
  <si>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</si>
  <si>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</si>
  <si>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</si>
  <si>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</si>
  <si>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</si>
  <si>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</si>
  <si>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</si>
  <si>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</si>
  <si>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</si>
  <si>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</si>
  <si>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</si>
  <si>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</si>
  <si>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</si>
  <si>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</si>
  <si>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</si>
  <si>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</si>
  <si>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</si>
  <si>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</si>
  <si>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</si>
  <si>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</si>
  <si>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</si>
  <si>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</si>
  <si>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</si>
  <si>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</si>
  <si>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</si>
  <si>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</si>
  <si>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</si>
  <si>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</si>
  <si>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</si>
  <si>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</si>
  <si>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</si>
  <si>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</si>
  <si>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</si>
  <si>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</si>
  <si>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</si>
  <si>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</si>
  <si>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</si>
  <si>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</si>
  <si>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</si>
  <si>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</si>
  <si>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</si>
  <si>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</si>
  <si>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</si>
  <si>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</si>
  <si>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</si>
  <si>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</si>
  <si>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</si>
  <si>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</si>
  <si>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</si>
  <si>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</si>
  <si>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</si>
  <si>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</si>
  <si>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</si>
  <si>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</si>
  <si>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</si>
  <si>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</si>
  <si>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</si>
  <si>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</si>
  <si>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</si>
  <si>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</si>
  <si>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</si>
  <si>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</si>
  <si>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</si>
  <si>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</si>
  <si>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</si>
  <si>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</si>
  <si>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</si>
  <si>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</si>
  <si>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</si>
  <si>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</si>
  <si>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</si>
  <si>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</si>
  <si>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</si>
  <si>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</si>
  <si>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</si>
  <si>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</si>
  <si>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</si>
  <si>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</si>
  <si>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</si>
  <si>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</si>
  <si>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</si>
  <si>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</si>
  <si>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</si>
  <si>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</si>
  <si>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</si>
  <si>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</si>
  <si>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</si>
  <si>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</si>
  <si>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</si>
  <si>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</si>
  <si>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</si>
  <si>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</si>
  <si>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</si>
  <si>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</si>
  <si>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</si>
  <si>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</si>
  <si>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</si>
  <si>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</si>
  <si>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</si>
  <si>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</si>
  <si>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</si>
  <si>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</si>
  <si>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</si>
  <si>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</si>
  <si>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</si>
  <si>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</si>
  <si>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</si>
  <si>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</si>
  <si>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</si>
  <si>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</si>
  <si>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</si>
  <si>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</si>
  <si>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</si>
  <si>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</si>
  <si>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</si>
  <si>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</si>
  <si>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</si>
  <si>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</si>
  <si>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</si>
  <si>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</si>
  <si>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</si>
  <si>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</si>
  <si>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</si>
  <si>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</si>
  <si>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</si>
  <si>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</si>
  <si>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</si>
  <si>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</si>
  <si>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</si>
  <si>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</si>
  <si>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</si>
  <si>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</si>
  <si>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</si>
  <si>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</si>
  <si>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</si>
  <si>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</si>
  <si>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</si>
  <si>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</si>
  <si>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</si>
  <si>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</si>
  <si>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</si>
  <si>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</si>
  <si>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</si>
  <si>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</si>
  <si>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</si>
  <si>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</si>
  <si>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</si>
  <si>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</si>
  <si>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</si>
  <si>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</si>
  <si>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</si>
  <si>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</si>
  <si>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</si>
  <si>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</si>
  <si>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</si>
  <si>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</si>
  <si>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</si>
  <si>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</si>
  <si>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</si>
  <si>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</si>
  <si>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</si>
  <si>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</si>
  <si>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</si>
  <si>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</si>
  <si>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</si>
  <si>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</si>
  <si>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</si>
  <si>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</si>
  <si>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</si>
  <si>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</si>
  <si>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</si>
  <si>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</si>
  <si>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</si>
  <si>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</si>
  <si>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</si>
  <si>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</si>
  <si>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</si>
  <si>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</si>
  <si>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</si>
  <si>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</si>
  <si>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</si>
  <si>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</si>
  <si>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</si>
  <si>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</si>
  <si>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</si>
  <si>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</si>
  <si>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</si>
  <si>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</si>
  <si>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</si>
  <si>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</si>
  <si>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</si>
  <si>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</si>
  <si>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</si>
  <si>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</si>
  <si>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</si>
  <si>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</si>
  <si>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</si>
  <si>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</si>
  <si>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</si>
  <si>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</si>
  <si>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</si>
  <si>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</si>
  <si>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</si>
  <si>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</si>
  <si>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</si>
  <si>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</si>
  <si>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</si>
  <si>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</si>
  <si>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</si>
  <si>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</si>
  <si>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</si>
  <si>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</si>
  <si>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</si>
  <si>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</si>
  <si>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</si>
  <si>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</si>
  <si>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</si>
  <si>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</si>
  <si>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</si>
  <si>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</si>
  <si>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</si>
  <si>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</si>
  <si>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</si>
  <si>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</si>
  <si>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</si>
  <si>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</si>
  <si>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</si>
  <si>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</si>
  <si>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</si>
  <si>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</si>
  <si>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</si>
  <si>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</si>
  <si>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</si>
  <si>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</si>
  <si>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</si>
  <si>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</si>
  <si>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</si>
  <si>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</si>
  <si>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</si>
  <si>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</si>
  <si>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</si>
  <si>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</si>
  <si>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</si>
  <si>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</si>
  <si>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</si>
  <si>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</si>
  <si>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</si>
  <si>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</si>
  <si>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</si>
  <si>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</si>
  <si>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</si>
  <si>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</si>
  <si>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</si>
  <si>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</si>
  <si>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</si>
  <si>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</si>
  <si>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</si>
  <si>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</si>
  <si>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</si>
  <si>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</si>
  <si>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</si>
  <si>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</si>
  <si>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</si>
  <si>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</si>
  <si>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</si>
  <si>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</si>
  <si>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</si>
  <si>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</si>
  <si>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</si>
  <si>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</si>
  <si>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</si>
  <si>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</si>
  <si>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</si>
  <si>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</si>
  <si>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</si>
  <si>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</si>
  <si>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</si>
  <si>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</si>
  <si>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</si>
  <si>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</si>
  <si>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</si>
  <si>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</si>
  <si>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</si>
  <si>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</si>
  <si>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</si>
  <si>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</si>
  <si>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</si>
  <si>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</si>
  <si>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</si>
  <si>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</si>
  <si>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</si>
  <si>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</si>
  <si>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</si>
  <si>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</si>
  <si>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</si>
  <si>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</si>
  <si>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</si>
  <si>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</si>
  <si>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</si>
  <si>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</si>
  <si>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</si>
  <si>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</si>
  <si>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</si>
  <si>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</si>
  <si>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</si>
  <si>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</si>
  <si>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</si>
  <si>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</si>
  <si>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</si>
  <si>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</si>
  <si>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</si>
  <si>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</si>
  <si>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</si>
  <si>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</si>
  <si>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</si>
  <si>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</si>
  <si>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</si>
  <si>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</si>
  <si>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</si>
  <si>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</si>
  <si>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</si>
  <si>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</si>
  <si>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</si>
  <si>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</si>
  <si>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</si>
  <si>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</si>
  <si>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</si>
  <si>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</si>
  <si>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</si>
  <si>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</si>
  <si>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</si>
  <si>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</si>
  <si>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</si>
  <si>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</si>
  <si>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</si>
  <si>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</si>
  <si>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</si>
  <si>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</si>
  <si>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</si>
  <si>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</si>
  <si>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</si>
  <si>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</si>
  <si>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</si>
  <si>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</si>
  <si>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</si>
  <si>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</si>
  <si>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</si>
  <si>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</si>
  <si>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</si>
  <si>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</si>
  <si>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</si>
  <si>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</si>
  <si>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</si>
  <si>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</si>
  <si>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</si>
  <si>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</si>
  <si>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</si>
  <si>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</si>
  <si>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</si>
  <si>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</si>
  <si>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</si>
  <si>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</si>
  <si>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</si>
  <si>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</si>
  <si>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</si>
  <si>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</si>
  <si>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</si>
  <si>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</si>
  <si>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</si>
  <si>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</si>
  <si>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</si>
  <si>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</si>
  <si>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</si>
  <si>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</si>
  <si>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</si>
  <si>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</si>
  <si>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</si>
  <si>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</si>
  <si>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</si>
  <si>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</si>
  <si>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</si>
  <si>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</si>
  <si>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</si>
  <si>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</si>
  <si>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</si>
  <si>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</si>
  <si>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</si>
  <si>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</si>
  <si>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</si>
  <si>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</si>
  <si>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</si>
  <si>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</si>
  <si>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</si>
  <si>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</si>
  <si>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</si>
  <si>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</si>
  <si>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</si>
  <si>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</si>
  <si>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</si>
  <si>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</si>
  <si>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</si>
  <si>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</si>
  <si>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</si>
  <si>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</si>
  <si>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</si>
  <si>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</si>
  <si>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</si>
  <si>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</si>
  <si>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</si>
  <si>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</si>
  <si>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</si>
  <si>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</si>
  <si>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</si>
  <si>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</si>
  <si>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</si>
  <si>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</si>
  <si>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</si>
  <si>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</si>
  <si>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</si>
  <si>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</si>
  <si>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</si>
  <si>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</si>
  <si>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</si>
  <si>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</si>
  <si>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</si>
  <si>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</si>
  <si>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</si>
  <si>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</si>
  <si>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</si>
  <si>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</si>
  <si>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</si>
  <si>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</si>
  <si>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</si>
  <si>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</si>
  <si>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</si>
  <si>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</si>
  <si>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</si>
  <si>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</si>
  <si>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</si>
  <si>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</si>
  <si>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</si>
  <si>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</si>
  <si>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</si>
  <si>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</si>
  <si>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</si>
  <si>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</si>
  <si>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</si>
  <si>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</si>
  <si>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</si>
  <si>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</si>
  <si>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</si>
  <si>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</si>
  <si>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</si>
  <si>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</si>
  <si>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</si>
  <si>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</si>
  <si>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</si>
  <si>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</si>
  <si>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</si>
  <si>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</si>
  <si>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</si>
  <si>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</si>
  <si>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</si>
  <si>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</si>
  <si>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</si>
  <si>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</si>
  <si>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</si>
  <si>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</si>
  <si>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</si>
  <si>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</si>
  <si>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</si>
  <si>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</si>
  <si>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</si>
  <si>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</si>
  <si>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</si>
  <si>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</si>
  <si>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</si>
  <si>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</si>
  <si>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</si>
  <si>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</si>
  <si>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</si>
  <si>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</si>
  <si>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</si>
  <si>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</si>
  <si>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</si>
  <si>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</si>
  <si>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</si>
  <si>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</si>
  <si>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</si>
  <si>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</si>
  <si>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</si>
  <si>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</si>
  <si>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</si>
  <si>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</si>
  <si>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</si>
  <si>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</si>
  <si>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</si>
  <si>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</si>
  <si>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</si>
  <si>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</si>
  <si>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</si>
  <si>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</si>
  <si>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</si>
  <si>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</si>
  <si>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</si>
  <si>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</si>
  <si>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</si>
  <si>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</si>
  <si>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</si>
  <si>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</si>
  <si>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</si>
  <si>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</si>
  <si>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</si>
  <si>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</si>
  <si>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</si>
  <si>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</si>
  <si>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</si>
  <si>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</si>
  <si>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</si>
  <si>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</si>
  <si>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</si>
  <si>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</si>
  <si>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</si>
  <si>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</si>
  <si>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</si>
  <si>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</si>
  <si>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</si>
  <si>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</si>
  <si>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</si>
  <si>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</si>
  <si>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</si>
  <si>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</si>
  <si>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</si>
  <si>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</si>
  <si>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</si>
  <si>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</si>
  <si>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</si>
  <si>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</si>
  <si>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</si>
  <si>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</si>
  <si>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</si>
  <si>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</si>
  <si>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</si>
  <si>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</si>
  <si>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</si>
  <si>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</si>
  <si>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</si>
  <si>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</si>
  <si>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</si>
  <si>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</si>
  <si>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</si>
  <si>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</si>
  <si>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</si>
  <si>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</si>
  <si>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</si>
  <si>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</si>
  <si>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</si>
  <si>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</si>
  <si>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</si>
  <si>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</si>
  <si>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</si>
  <si>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</si>
  <si>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</si>
  <si>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</si>
  <si>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</si>
  <si>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</si>
  <si>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</si>
  <si>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</si>
  <si>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</si>
  <si>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</si>
  <si>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</si>
  <si>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</si>
  <si>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</si>
  <si>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</si>
  <si>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</si>
  <si>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</si>
  <si>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</si>
  <si>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</si>
  <si>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</si>
  <si>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</si>
  <si>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</si>
  <si>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</si>
  <si>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</si>
  <si>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</si>
  <si>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</si>
  <si>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</si>
  <si>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</si>
  <si>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</si>
  <si>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</si>
  <si>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</si>
  <si>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</si>
  <si>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</si>
  <si>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</si>
  <si>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</si>
  <si>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</si>
  <si>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</si>
  <si>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</si>
  <si>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</si>
  <si>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</si>
  <si>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</si>
  <si>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</si>
  <si>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</si>
  <si>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</si>
  <si>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</si>
  <si>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</si>
  <si>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</si>
  <si>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</si>
  <si>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</si>
  <si>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</si>
  <si>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</si>
  <si>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</si>
  <si>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</si>
  <si>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</si>
  <si>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</si>
  <si>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</si>
  <si>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</si>
  <si>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</si>
  <si>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</si>
  <si>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</si>
  <si>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</si>
  <si>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</si>
  <si>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</si>
  <si>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</si>
  <si>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</si>
  <si>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</si>
  <si>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</si>
  <si>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</si>
  <si>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</si>
  <si>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</si>
  <si>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</si>
  <si>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</si>
  <si>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</si>
  <si>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</si>
  <si>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</si>
  <si>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</si>
  <si>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</si>
  <si>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</si>
  <si>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</si>
  <si>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</si>
  <si>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</si>
  <si>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</si>
  <si>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</si>
  <si>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</si>
  <si>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</si>
  <si>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</si>
  <si>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</si>
  <si>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</si>
  <si>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</si>
  <si>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</si>
  <si>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</si>
  <si>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</si>
  <si>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</si>
  <si>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</si>
  <si>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</si>
  <si>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</si>
  <si>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</si>
  <si>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</si>
  <si>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</si>
  <si>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</si>
  <si>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</si>
  <si>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</si>
  <si>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</si>
  <si>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</si>
  <si>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</si>
  <si>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</si>
  <si>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</si>
  <si>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</si>
  <si>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</si>
  <si>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</si>
  <si>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</si>
  <si>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</si>
  <si>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</si>
  <si>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</si>
  <si>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</si>
  <si>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</si>
  <si>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</si>
  <si>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</si>
  <si>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</si>
  <si>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</si>
  <si>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</si>
  <si>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</si>
  <si>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</si>
  <si>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</si>
  <si>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</si>
  <si>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</si>
  <si>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</si>
  <si>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</si>
  <si>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</si>
  <si>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</si>
  <si>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</si>
  <si>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</si>
  <si>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</si>
  <si>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</si>
  <si>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</si>
  <si>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</si>
  <si>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</si>
  <si>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</si>
  <si>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</si>
  <si>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</si>
  <si>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</si>
  <si>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</si>
  <si>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</si>
  <si>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</si>
  <si>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</si>
  <si>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</si>
  <si>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</si>
  <si>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</si>
  <si>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</si>
  <si>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</si>
  <si>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</si>
  <si>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</si>
  <si>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</si>
  <si>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</si>
  <si>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</si>
  <si>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</si>
  <si>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</si>
  <si>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</si>
  <si>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</si>
  <si>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</si>
  <si>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</si>
  <si>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</si>
  <si>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</si>
  <si>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</si>
  <si>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</si>
  <si>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</si>
  <si>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</si>
  <si>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</si>
  <si>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</si>
  <si>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</si>
  <si>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</si>
  <si>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</si>
  <si>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</si>
  <si>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</si>
  <si>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</si>
  <si>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</si>
  <si>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</si>
  <si>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</si>
  <si>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</si>
  <si>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</si>
  <si>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</si>
  <si>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</si>
  <si>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</si>
  <si>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</si>
  <si>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</si>
  <si>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</si>
  <si>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</si>
  <si>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</si>
  <si>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</si>
  <si>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</si>
  <si>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</si>
  <si>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</si>
  <si>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</si>
  <si>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</si>
  <si>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</si>
  <si>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</si>
  <si>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</si>
  <si>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</si>
  <si>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</si>
  <si>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</si>
  <si>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</si>
  <si>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</si>
  <si>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</si>
  <si>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</si>
  <si>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</si>
  <si>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</si>
  <si>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</si>
  <si>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</si>
  <si>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</si>
  <si>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</si>
  <si>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</si>
  <si>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</si>
  <si>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</si>
  <si>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</si>
  <si>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</si>
  <si>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</si>
  <si>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</si>
  <si>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</si>
  <si>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</si>
  <si>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</si>
  <si>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</si>
  <si>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</si>
  <si>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</si>
  <si>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</si>
  <si>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</si>
  <si>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</si>
  <si>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</si>
  <si>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</si>
  <si>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</si>
  <si>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</si>
  <si>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</si>
  <si>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</si>
  <si>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</si>
  <si>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</si>
  <si>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</si>
  <si>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</si>
  <si>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</si>
  <si>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</si>
  <si>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</si>
  <si>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</si>
  <si>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</si>
  <si>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</si>
  <si>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</si>
  <si>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</si>
  <si>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</si>
  <si>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</si>
  <si>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</si>
  <si>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</si>
  <si>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</si>
  <si>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</si>
  <si>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</si>
  <si>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</si>
  <si>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</si>
  <si>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</si>
  <si>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</si>
  <si>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</si>
  <si>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</si>
  <si>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</si>
  <si>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</si>
  <si>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</si>
  <si>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</si>
  <si>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</si>
  <si>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</si>
  <si>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</si>
  <si>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</si>
  <si>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</si>
  <si>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</si>
  <si>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</si>
  <si>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</si>
  <si>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</si>
  <si>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</si>
  <si>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</si>
  <si>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</si>
  <si>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</si>
  <si>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</si>
  <si>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</si>
  <si>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</si>
  <si>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</si>
  <si>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</si>
  <si>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</si>
  <si>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</si>
  <si>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</si>
  <si>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</si>
  <si>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</si>
  <si>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</si>
  <si>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</si>
  <si>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</si>
  <si>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</si>
  <si>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</si>
  <si>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</si>
  <si>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</si>
  <si>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</si>
  <si>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</si>
  <si>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</si>
  <si>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</si>
  <si>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</si>
  <si>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</si>
  <si>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</si>
  <si>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</si>
  <si>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</si>
  <si>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</si>
  <si>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</si>
  <si>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</si>
  <si>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</si>
  <si>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</si>
  <si>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</si>
  <si>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</si>
  <si>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</si>
  <si>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</si>
  <si>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</si>
  <si>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</si>
  <si>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</si>
  <si>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</si>
  <si>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</si>
  <si>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</si>
  <si>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</si>
  <si>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</si>
  <si>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</si>
  <si>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</si>
  <si>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</si>
  <si>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</si>
  <si>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</si>
  <si>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</si>
  <si>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</si>
  <si>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</si>
  <si>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</si>
  <si>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</si>
  <si>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</si>
  <si>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</si>
  <si>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</si>
  <si>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</si>
  <si>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</si>
  <si>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</si>
  <si>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</si>
  <si>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</si>
  <si>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</si>
  <si>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</si>
  <si>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</si>
  <si>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</si>
  <si>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</si>
  <si>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</si>
  <si>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</si>
  <si>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</si>
  <si>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</si>
  <si>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</si>
  <si>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</si>
  <si>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</si>
  <si>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</si>
  <si>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</si>
  <si>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</si>
  <si>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</si>
  <si>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</si>
  <si>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</si>
  <si>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</si>
  <si>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</si>
  <si>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</si>
  <si>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</si>
  <si>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</si>
  <si>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</si>
  <si>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</si>
  <si>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</si>
  <si>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</si>
  <si>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</si>
  <si>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</si>
  <si>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</si>
  <si>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</si>
  <si>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</si>
  <si>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</si>
  <si>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</si>
  <si>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</si>
  <si>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</si>
  <si>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</si>
  <si>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</si>
  <si>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</si>
  <si>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</si>
  <si>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</si>
  <si>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</si>
  <si>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</si>
  <si>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</si>
  <si>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</si>
  <si>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</si>
  <si>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</si>
  <si>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</si>
  <si>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</si>
  <si>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</si>
  <si>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</si>
  <si>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</si>
  <si>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</si>
  <si>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</si>
  <si>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</si>
  <si>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</si>
  <si>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</si>
  <si>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</si>
  <si>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</si>
  <si>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</si>
  <si>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</si>
  <si>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</si>
  <si>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</si>
  <si>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</si>
  <si>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</si>
  <si>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</si>
  <si>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</si>
  <si>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</si>
  <si>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</si>
  <si>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</si>
  <si>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</si>
  <si>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</si>
  <si>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</si>
  <si>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</si>
  <si>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</si>
  <si>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</si>
  <si>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</si>
  <si>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</si>
  <si>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</si>
  <si>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</si>
  <si>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</si>
  <si>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</si>
  <si>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</si>
  <si>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</si>
  <si>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</si>
  <si>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</si>
  <si>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</si>
  <si>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</si>
  <si>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</si>
  <si>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</si>
  <si>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</si>
  <si>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</si>
  <si>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</si>
  <si>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</si>
  <si>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</si>
  <si>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</si>
  <si>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</si>
  <si>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</si>
  <si>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</si>
  <si>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</si>
  <si>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</si>
  <si>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</si>
  <si>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</si>
  <si>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</si>
  <si>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</si>
  <si>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</si>
  <si>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</si>
  <si>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</si>
  <si>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</si>
  <si>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</si>
  <si>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</si>
  <si>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</si>
  <si>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</si>
  <si>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</si>
  <si>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</si>
  <si>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</si>
  <si>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</si>
  <si>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</si>
  <si>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</si>
  <si>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</si>
  <si>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</si>
  <si>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</si>
  <si>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</si>
  <si>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</si>
  <si>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</si>
  <si>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</si>
  <si>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</si>
  <si>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</si>
  <si>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</si>
  <si>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</si>
  <si>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</si>
  <si>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</si>
  <si>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</si>
  <si>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</si>
  <si>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</si>
  <si>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</si>
  <si>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</si>
  <si>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</si>
  <si>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</si>
  <si>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</si>
  <si>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</si>
  <si>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</si>
  <si>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</si>
  <si>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</si>
  <si>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</si>
  <si>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</si>
  <si>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</si>
  <si>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</si>
  <si>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</si>
  <si>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</si>
  <si>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</si>
  <si>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</si>
  <si>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</si>
  <si>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</si>
  <si>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</si>
  <si>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</si>
  <si>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</si>
  <si>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</si>
  <si>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</si>
  <si>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</si>
  <si>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</si>
  <si>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</si>
  <si>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</si>
  <si>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</si>
  <si>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</si>
  <si>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</si>
  <si>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</si>
  <si>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</si>
  <si>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</si>
  <si>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</si>
  <si>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</si>
  <si>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</si>
  <si>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</si>
  <si>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</si>
  <si>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</si>
  <si>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</si>
  <si>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</si>
  <si>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</si>
  <si>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</si>
  <si>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</si>
  <si>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</si>
  <si>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</si>
  <si>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</si>
  <si>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</si>
  <si>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</si>
  <si>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</si>
  <si>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</si>
  <si>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</si>
  <si>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</si>
  <si>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</si>
  <si>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</si>
  <si>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</si>
  <si>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</si>
  <si>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</si>
  <si>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</si>
  <si>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</si>
  <si>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</si>
  <si>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</si>
  <si>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</si>
  <si>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</si>
  <si>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</si>
  <si>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</si>
  <si>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</si>
  <si>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</si>
  <si>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</si>
  <si>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</si>
  <si>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</si>
  <si>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</si>
  <si>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</si>
  <si>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</si>
  <si>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</si>
  <si>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</si>
  <si>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</si>
  <si>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</si>
  <si>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</si>
  <si>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</si>
  <si>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</si>
  <si>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</si>
  <si>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</si>
  <si>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</si>
  <si>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</si>
  <si>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</si>
  <si>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</si>
  <si>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</si>
  <si>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</si>
  <si>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</si>
  <si>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</si>
  <si>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</si>
  <si>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</si>
  <si>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</si>
  <si>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</si>
  <si>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</si>
  <si>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</si>
  <si>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</si>
  <si>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</si>
  <si>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</si>
  <si>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</si>
  <si>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</si>
  <si>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</si>
  <si>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</si>
  <si>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</si>
  <si>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</si>
  <si>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</si>
  <si>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</si>
  <si>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</si>
  <si>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</si>
  <si>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</si>
  <si>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</si>
  <si>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</si>
  <si>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</si>
  <si>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</si>
  <si>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</si>
  <si>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</si>
  <si>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</si>
  <si>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</si>
  <si>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</si>
  <si>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</si>
  <si>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</si>
  <si>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</si>
  <si>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</si>
  <si>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</si>
  <si>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</si>
  <si>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</si>
  <si>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</si>
  <si>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</si>
  <si>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</si>
  <si>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</si>
  <si>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</si>
  <si>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</si>
  <si>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</si>
  <si>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</si>
  <si>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</si>
  <si>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</si>
  <si>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</si>
  <si>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</si>
  <si>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</si>
  <si>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</si>
  <si>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</si>
  <si>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</si>
  <si>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</si>
  <si>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</si>
  <si>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</si>
  <si>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</si>
  <si>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</si>
  <si>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</si>
  <si>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</si>
  <si>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</si>
  <si>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</si>
  <si>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</si>
  <si>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</si>
  <si>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</si>
  <si>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</si>
  <si>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</si>
  <si>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</si>
  <si>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</si>
  <si>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</si>
  <si>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</si>
  <si>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</si>
  <si>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</si>
  <si>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</si>
  <si>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</si>
  <si>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</si>
  <si>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</si>
  <si>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</si>
  <si>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</si>
  <si>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</si>
  <si>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</si>
  <si>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</si>
  <si>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</si>
  <si>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</si>
  <si>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</si>
  <si>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</si>
  <si>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</si>
  <si>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</si>
  <si>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</si>
  <si>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</si>
  <si>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</si>
  <si>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</si>
  <si>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</si>
  <si>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</si>
  <si>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</si>
  <si>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</si>
  <si>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</si>
  <si>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</si>
  <si>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</si>
  <si>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</si>
  <si>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</si>
  <si>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</si>
  <si>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</si>
  <si>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</si>
  <si>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</si>
  <si>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</si>
  <si>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</si>
  <si>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</si>
  <si>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</si>
  <si>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</si>
  <si>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</si>
  <si>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</si>
  <si>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</si>
  <si>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</si>
  <si>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</si>
  <si>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</si>
  <si>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</si>
  <si>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</si>
  <si>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</si>
  <si>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</si>
  <si>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</si>
  <si>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</si>
  <si>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</si>
  <si>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</si>
  <si>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</si>
  <si>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</si>
  <si>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</si>
  <si>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</si>
  <si>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</si>
  <si>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</si>
  <si>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</si>
  <si>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</si>
  <si>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</si>
  <si>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</si>
  <si>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</si>
  <si>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</si>
  <si>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</si>
  <si>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</si>
  <si>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</si>
  <si>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</si>
  <si>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</si>
  <si>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</si>
  <si>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</si>
  <si>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</si>
  <si>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</si>
  <si>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</si>
  <si>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</si>
  <si>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</si>
  <si>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</si>
  <si>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</si>
  <si>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</si>
  <si>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</si>
  <si>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</si>
  <si>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</si>
  <si>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</si>
  <si>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</si>
  <si>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</si>
  <si>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</si>
  <si>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</si>
  <si>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</si>
  <si>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</si>
  <si>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</si>
  <si>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</si>
  <si>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</si>
  <si>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</si>
  <si>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</si>
  <si>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</si>
  <si>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</si>
  <si>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</si>
  <si>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</si>
  <si>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</si>
  <si>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</si>
  <si>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</si>
  <si>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</si>
  <si>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</si>
  <si>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</si>
  <si>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</si>
  <si>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</si>
  <si>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</si>
  <si>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</si>
  <si>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</si>
  <si>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</si>
  <si>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</si>
  <si>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</si>
  <si>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</si>
  <si>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</si>
  <si>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</si>
  <si>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</si>
  <si>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</si>
  <si>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</si>
  <si>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</si>
  <si>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</si>
  <si>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</si>
  <si>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</si>
  <si>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</si>
  <si>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</si>
  <si>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</si>
  <si>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</si>
  <si>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</si>
  <si>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</si>
  <si>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</si>
  <si>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</si>
  <si>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</si>
  <si>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</si>
  <si>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</si>
  <si>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</si>
  <si>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</si>
  <si>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</si>
  <si>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</si>
  <si>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</si>
  <si>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</si>
  <si>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</si>
  <si>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</si>
  <si>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</si>
  <si>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</si>
  <si>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</si>
  <si>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</si>
  <si>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</si>
  <si>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</si>
  <si>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</si>
  <si>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</si>
  <si>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</si>
  <si>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</si>
  <si>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</si>
  <si>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</si>
  <si>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</si>
  <si>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</si>
  <si>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</si>
  <si>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</si>
  <si>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</si>
  <si>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</si>
  <si>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</si>
  <si>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</si>
  <si>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</si>
  <si>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</si>
  <si>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</si>
  <si>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</si>
  <si>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</si>
  <si>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</si>
  <si>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</si>
  <si>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</si>
  <si>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</si>
  <si>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</si>
  <si>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</si>
  <si>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</si>
  <si>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</si>
  <si>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</si>
  <si>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</si>
  <si>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</si>
  <si>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</si>
  <si>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</si>
  <si>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</si>
  <si>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</si>
  <si>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</si>
  <si>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</si>
  <si>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</si>
  <si>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</si>
  <si>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</si>
  <si>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</si>
  <si>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</si>
  <si>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</si>
  <si>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</si>
  <si>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</si>
  <si>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</si>
  <si>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</si>
  <si>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</si>
  <si>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</si>
  <si>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</si>
  <si>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</si>
  <si>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</si>
  <si>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</si>
  <si>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</si>
  <si>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</si>
  <si>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</si>
  <si>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</si>
  <si>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</si>
  <si>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</si>
  <si>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</si>
  <si>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</si>
  <si>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</si>
  <si>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</si>
  <si>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</si>
  <si>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</si>
  <si>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</si>
  <si>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</si>
  <si>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</si>
  <si>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</si>
  <si>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</si>
  <si>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</si>
  <si>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</si>
  <si>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</si>
  <si>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</si>
  <si>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</si>
  <si>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</si>
  <si>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</si>
  <si>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</si>
  <si>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</si>
  <si>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</si>
  <si>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</si>
  <si>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</si>
  <si>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</si>
  <si>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</si>
  <si>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</si>
  <si>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</si>
  <si>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</si>
  <si>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</si>
  <si>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</si>
  <si>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</si>
  <si>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</si>
  <si>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</si>
  <si>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</si>
  <si>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</si>
  <si>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</si>
  <si>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</si>
  <si>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</si>
  <si>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</si>
  <si>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</si>
  <si>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</si>
  <si>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</si>
  <si>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</si>
  <si>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</si>
  <si>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</si>
  <si>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</si>
  <si>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</si>
  <si>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</si>
  <si>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</si>
  <si>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</si>
  <si>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</si>
  <si>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</si>
  <si>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</si>
  <si>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</si>
  <si>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</si>
  <si>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</si>
  <si>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</si>
  <si>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</si>
  <si>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</si>
  <si>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</si>
  <si>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</si>
  <si>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</si>
  <si>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</si>
  <si>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</si>
  <si>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</si>
  <si>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</si>
  <si>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</si>
  <si>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</si>
  <si>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</si>
  <si>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</si>
  <si>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</si>
  <si>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</si>
  <si>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</si>
  <si>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</si>
  <si>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</si>
  <si>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</si>
  <si>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</si>
  <si>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</si>
  <si>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</si>
  <si>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</si>
  <si>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</si>
  <si>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</si>
  <si>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</si>
  <si>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</si>
  <si>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</si>
  <si>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</si>
  <si>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</si>
  <si>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</si>
  <si>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</si>
  <si>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</si>
  <si>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</si>
  <si>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</si>
  <si>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</si>
  <si>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</si>
  <si>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</si>
  <si>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</si>
  <si>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</si>
  <si>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</si>
  <si>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</si>
  <si>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</si>
  <si>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</si>
  <si>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</si>
  <si>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</si>
  <si>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</si>
  <si>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</si>
  <si>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</si>
  <si>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</si>
  <si>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</si>
  <si>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</si>
  <si>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</si>
  <si>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</si>
  <si>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</si>
  <si>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</si>
  <si>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</si>
  <si>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</si>
  <si>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</si>
  <si>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</si>
  <si>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</si>
  <si>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</si>
  <si>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</si>
  <si>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</si>
  <si>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</si>
  <si>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</si>
  <si>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</si>
  <si>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</si>
  <si>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</si>
  <si>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</si>
  <si>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</si>
  <si>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</si>
  <si>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</si>
  <si>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</si>
  <si>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</si>
  <si>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</si>
  <si>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</si>
  <si>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</si>
  <si>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</si>
  <si>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</si>
  <si>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</si>
  <si>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</si>
  <si>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</si>
  <si>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</si>
  <si>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</si>
  <si>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</si>
  <si>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</si>
  <si>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</si>
  <si>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</si>
  <si>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</si>
  <si>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</si>
  <si>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</si>
  <si>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</si>
  <si>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</si>
  <si>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</si>
  <si>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</si>
  <si>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</si>
  <si>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</si>
  <si>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</si>
  <si>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</si>
  <si>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</si>
  <si>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</si>
  <si>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</si>
  <si>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</si>
  <si>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</si>
  <si>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</si>
  <si>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</si>
  <si>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</si>
  <si>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</si>
  <si>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</si>
  <si>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</si>
  <si>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</si>
  <si>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</si>
  <si>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</si>
  <si>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</si>
  <si>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</si>
  <si>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</si>
  <si>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</si>
  <si>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</si>
  <si>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</si>
  <si>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</si>
  <si>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</si>
  <si>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</si>
  <si>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</si>
  <si>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</si>
  <si>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</si>
  <si>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</si>
  <si>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</si>
  <si>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</si>
  <si>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</si>
  <si>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</si>
  <si>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</si>
  <si>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</si>
  <si>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</si>
  <si>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</si>
  <si>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</si>
  <si>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</si>
  <si>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</si>
  <si>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</si>
  <si>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</si>
  <si>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</si>
  <si>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</si>
  <si>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</si>
  <si>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</si>
  <si>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</si>
  <si>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</si>
  <si>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</si>
  <si>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</si>
  <si>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</si>
  <si>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</si>
  <si>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</si>
  <si>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</si>
  <si>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</si>
  <si>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</si>
  <si>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</si>
  <si>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</si>
  <si>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</si>
  <si>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</si>
  <si>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</si>
  <si>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</si>
  <si>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</si>
  <si>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</si>
  <si>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</si>
  <si>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</si>
  <si>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</si>
  <si>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</si>
  <si>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</si>
  <si>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</si>
  <si>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</si>
  <si>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</si>
  <si>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</si>
  <si>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</si>
  <si>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</si>
  <si>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</si>
  <si>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</si>
  <si>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</si>
  <si>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</si>
  <si>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</si>
  <si>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</si>
  <si>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</si>
  <si>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</si>
  <si>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</si>
  <si>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</si>
  <si>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</si>
  <si>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</si>
  <si>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</si>
  <si>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</si>
  <si>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</si>
  <si>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</si>
  <si>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</si>
  <si>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</si>
  <si>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</si>
  <si>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</si>
  <si>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</si>
  <si>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</si>
  <si>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</si>
  <si>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</si>
  <si>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</si>
  <si>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</si>
  <si>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</si>
  <si>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</si>
  <si>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</si>
  <si>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</si>
  <si>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</si>
  <si>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</si>
  <si>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</si>
  <si>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</si>
  <si>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</si>
  <si>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</si>
  <si>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</si>
  <si>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</si>
  <si>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</si>
  <si>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</si>
  <si>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</si>
  <si>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</si>
  <si>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</si>
  <si>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</si>
  <si>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</si>
  <si>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</si>
  <si>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</si>
  <si>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</si>
  <si>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</si>
  <si>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</si>
  <si>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</si>
  <si>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</si>
  <si>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</si>
  <si>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</si>
  <si>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</si>
  <si>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</si>
  <si>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</si>
  <si>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</si>
  <si>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</si>
  <si>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</si>
  <si>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</si>
  <si>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</si>
  <si>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</si>
  <si>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</si>
  <si>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</si>
  <si>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</si>
  <si>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</si>
  <si>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</si>
  <si>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</si>
  <si>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</si>
  <si>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</si>
  <si>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</si>
  <si>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</si>
  <si>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</si>
  <si>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</si>
  <si>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</si>
  <si>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</si>
  <si>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</si>
  <si>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</si>
  <si>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</si>
  <si>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</si>
  <si>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</si>
  <si>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</si>
  <si>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</si>
  <si>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</si>
  <si>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</si>
  <si>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</si>
  <si>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</si>
  <si>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</si>
  <si>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</si>
  <si>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</si>
  <si>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</si>
  <si>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</si>
  <si>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</si>
  <si>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</si>
  <si>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</si>
  <si>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</si>
  <si>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</si>
  <si>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</si>
  <si>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</si>
  <si>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</si>
  <si>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</si>
  <si>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</si>
  <si>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</si>
  <si>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</si>
  <si>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</si>
  <si>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</si>
  <si>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</si>
  <si>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</si>
  <si>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</si>
  <si>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</si>
  <si>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</si>
  <si>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</si>
  <si>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</si>
  <si>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</si>
  <si>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</si>
  <si>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</si>
  <si>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</si>
  <si>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</si>
  <si>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</si>
  <si>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</si>
  <si>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</si>
  <si>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</si>
  <si>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</si>
  <si>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</si>
  <si>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</si>
  <si>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</si>
  <si>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</si>
  <si>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</si>
  <si>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</si>
  <si>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</si>
  <si>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</si>
  <si>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</si>
  <si>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</si>
  <si>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</si>
  <si>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</si>
  <si>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</si>
  <si>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</si>
  <si>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</si>
  <si>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</si>
  <si>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</si>
  <si>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</si>
  <si>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</si>
  <si>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</si>
  <si>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</si>
  <si>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</si>
  <si>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</si>
  <si>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</si>
  <si>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</si>
  <si>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</si>
  <si>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</si>
  <si>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</si>
  <si>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</si>
  <si>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</si>
  <si>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</si>
  <si>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</si>
  <si>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</si>
  <si>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</si>
  <si>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</si>
  <si>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</si>
  <si>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</si>
  <si>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</si>
  <si>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</si>
  <si>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</si>
  <si>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</si>
  <si>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</si>
  <si>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</si>
  <si>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</si>
  <si>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</si>
  <si>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</si>
  <si>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</si>
  <si>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</si>
  <si>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</si>
  <si>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</si>
  <si>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</si>
  <si>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</si>
  <si>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</si>
  <si>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</si>
  <si>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</si>
  <si>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</si>
  <si>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</si>
  <si>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</si>
  <si>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</si>
  <si>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</si>
  <si>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</si>
  <si>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</si>
  <si>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</si>
  <si>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</si>
  <si>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</si>
  <si>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</si>
  <si>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</si>
  <si>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</si>
  <si>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</si>
  <si>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</si>
  <si>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</si>
  <si>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</si>
  <si>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</si>
  <si>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</si>
  <si>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</si>
  <si>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</si>
  <si>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</si>
  <si>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</si>
  <si>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</si>
  <si>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</si>
  <si>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</si>
  <si>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</si>
  <si>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</si>
  <si>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</si>
  <si>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</si>
  <si>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</si>
  <si>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</si>
  <si>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</si>
  <si>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</si>
  <si>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</si>
  <si>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</si>
  <si>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</si>
  <si>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</si>
  <si>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</si>
  <si>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</si>
  <si>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</si>
  <si>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</si>
  <si>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</si>
  <si>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</si>
  <si>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</si>
  <si>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</si>
  <si>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</si>
  <si>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</si>
  <si>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</si>
  <si>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</si>
  <si>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</si>
  <si>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</si>
  <si>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</si>
  <si>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</si>
  <si>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</si>
  <si>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</si>
  <si>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</si>
  <si>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</si>
  <si>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</si>
  <si>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</si>
  <si>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</si>
  <si>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</si>
  <si>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</si>
  <si>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</si>
  <si>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</si>
  <si>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</si>
  <si>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</si>
  <si>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</si>
  <si>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</si>
  <si>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</si>
  <si>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</si>
  <si>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</si>
  <si>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</si>
  <si>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</si>
  <si>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</si>
  <si>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</si>
  <si>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</si>
  <si>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</si>
  <si>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</si>
  <si>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</si>
  <si>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</si>
  <si>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</si>
  <si>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</si>
  <si>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</si>
  <si>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</si>
  <si>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</si>
  <si>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</si>
  <si>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</si>
  <si>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</si>
  <si>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</si>
  <si>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</si>
  <si>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</si>
  <si>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</si>
  <si>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</si>
  <si>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</si>
  <si>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</si>
  <si>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</si>
  <si>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</si>
  <si>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</si>
  <si>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</si>
  <si>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</si>
  <si>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</si>
  <si>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</si>
  <si>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</si>
  <si>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</si>
  <si>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</si>
  <si>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</si>
  <si>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</si>
  <si>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</si>
  <si>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</si>
  <si>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</si>
  <si>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</si>
  <si>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</si>
  <si>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</si>
  <si>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</si>
  <si>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</si>
  <si>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</si>
  <si>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</si>
  <si>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</si>
  <si>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</si>
  <si>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</si>
  <si>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</si>
  <si>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</si>
  <si>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</si>
  <si>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</si>
  <si>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</si>
  <si>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</si>
  <si>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</si>
  <si>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</si>
  <si>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</si>
  <si>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</si>
  <si>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</si>
  <si>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</si>
  <si>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</si>
  <si>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</si>
  <si>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</si>
  <si>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</si>
  <si>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</si>
  <si>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</si>
  <si>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</si>
  <si>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</si>
  <si>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</si>
  <si>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</si>
  <si>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</si>
  <si>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</si>
  <si>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</si>
  <si>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</si>
  <si>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</si>
  <si>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</si>
  <si>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</si>
  <si>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</si>
  <si>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</si>
  <si>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</si>
  <si>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</si>
  <si>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</si>
  <si>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</si>
  <si>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</si>
  <si>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</si>
  <si>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</si>
  <si>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</si>
  <si>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</si>
  <si>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</si>
  <si>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</si>
  <si>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</si>
  <si>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</si>
  <si>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</si>
  <si>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</si>
  <si>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</si>
  <si>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</si>
  <si>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</si>
  <si>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</si>
  <si>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</si>
  <si>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</si>
  <si>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</si>
  <si>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</si>
  <si>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</si>
  <si>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</si>
  <si>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</si>
  <si>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</si>
  <si>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</si>
  <si>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</si>
  <si>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</si>
  <si>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</si>
  <si>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</si>
  <si>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</si>
  <si>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</si>
  <si>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</si>
  <si>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</si>
  <si>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</si>
  <si>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</si>
  <si>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</si>
  <si>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</si>
  <si>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</si>
  <si>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</si>
  <si>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</si>
  <si>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</si>
  <si>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</si>
  <si>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</si>
  <si>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</si>
  <si>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</si>
  <si>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</si>
  <si>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</si>
  <si>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</si>
  <si>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</si>
  <si>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</si>
  <si>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</si>
  <si>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</si>
  <si>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</si>
  <si>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</si>
  <si>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</si>
  <si>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</si>
  <si>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</si>
  <si>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</si>
  <si>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</si>
  <si>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</si>
  <si>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</si>
  <si>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</si>
  <si>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</si>
  <si>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</si>
  <si>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</si>
  <si>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</si>
  <si>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</si>
  <si>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</si>
  <si>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</si>
  <si>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</si>
  <si>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</si>
  <si>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</si>
  <si>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</si>
  <si>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</si>
  <si>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</si>
  <si>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</si>
  <si>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</si>
  <si>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</si>
  <si>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</si>
  <si>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</si>
  <si>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</si>
  <si>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</si>
  <si>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</si>
  <si>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</si>
  <si>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</si>
  <si>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</si>
  <si>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</si>
  <si>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</si>
  <si>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</si>
  <si>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</si>
  <si>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</si>
  <si>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</si>
  <si>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</si>
  <si>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</si>
  <si>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</si>
  <si>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</si>
  <si>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</si>
  <si>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</si>
  <si>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</si>
  <si>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</si>
  <si>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</si>
  <si>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</si>
  <si>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</si>
  <si>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</si>
  <si>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</si>
  <si>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</si>
  <si>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</si>
  <si>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</si>
  <si>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</si>
  <si>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</si>
  <si>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</si>
  <si>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</si>
  <si>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</si>
  <si>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</si>
  <si>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</si>
  <si>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</si>
  <si>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</si>
  <si>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</si>
  <si>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</si>
  <si>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</si>
  <si>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</si>
  <si>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</si>
  <si>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</si>
  <si>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</si>
  <si>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</si>
  <si>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</si>
  <si>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</si>
  <si>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</si>
  <si>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</si>
  <si>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</si>
  <si>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</si>
  <si>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</si>
  <si>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</si>
  <si>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</si>
  <si>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</si>
  <si>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</si>
  <si>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</si>
  <si>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</si>
  <si>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</si>
  <si>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</si>
  <si>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</si>
  <si>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</si>
  <si>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</si>
  <si>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</si>
  <si>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</si>
  <si>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</si>
  <si>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</si>
  <si>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</si>
  <si>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</si>
  <si>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</si>
  <si>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</si>
  <si>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</si>
  <si>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</si>
  <si>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</si>
  <si>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</si>
  <si>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</si>
  <si>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</si>
  <si>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</si>
  <si>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</si>
  <si>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</si>
  <si>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</si>
  <si>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</si>
  <si>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</si>
  <si>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</si>
  <si>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</si>
  <si>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</si>
  <si>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</si>
  <si>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</si>
  <si>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</si>
  <si>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</si>
  <si>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</si>
  <si>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</si>
  <si>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</si>
  <si>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</si>
  <si>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</si>
  <si>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</si>
  <si>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</si>
  <si>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</si>
  <si>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</si>
  <si>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</si>
  <si>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</si>
  <si>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</si>
  <si>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</si>
  <si>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</si>
  <si>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</si>
  <si>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</si>
  <si>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</si>
  <si>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</si>
  <si>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</si>
  <si>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</si>
  <si>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</si>
  <si>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</si>
  <si>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</si>
  <si>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</si>
  <si>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</si>
  <si>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</si>
  <si>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</si>
  <si>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</si>
  <si>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</si>
  <si>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</si>
  <si>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</si>
  <si>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</si>
  <si>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</si>
  <si>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</si>
  <si>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</si>
  <si>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</si>
  <si>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</si>
  <si>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</si>
  <si>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</si>
  <si>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</si>
  <si>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</si>
  <si>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</si>
  <si>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</si>
  <si>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</si>
  <si>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</si>
  <si>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</si>
  <si>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</si>
  <si>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</si>
  <si>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</si>
  <si>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</si>
  <si>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</si>
  <si>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</si>
  <si>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</si>
  <si>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</si>
  <si>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</si>
  <si>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</si>
  <si>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</si>
  <si>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</si>
  <si>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</si>
  <si>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</si>
  <si>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</si>
  <si>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</si>
  <si>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</si>
  <si>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</si>
  <si>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</si>
  <si>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</si>
  <si>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</si>
  <si>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</si>
  <si>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</si>
  <si>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</si>
  <si>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</si>
  <si>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</si>
  <si>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</si>
  <si>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</si>
  <si>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</si>
  <si>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</si>
  <si>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</si>
  <si>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</si>
  <si>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</si>
  <si>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</si>
  <si>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</si>
  <si>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</si>
  <si>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</si>
  <si>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</si>
  <si>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</si>
  <si>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</si>
  <si>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</si>
  <si>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</si>
  <si>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</si>
  <si>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</si>
  <si>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</si>
  <si>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</si>
  <si>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</si>
  <si>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</si>
  <si>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</si>
  <si>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</si>
  <si>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</si>
  <si>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</si>
  <si>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</si>
  <si>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</si>
  <si>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</si>
  <si>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</si>
  <si>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</si>
  <si>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</si>
  <si>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</si>
  <si>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</si>
  <si>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</si>
  <si>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</si>
  <si>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</si>
  <si>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</si>
  <si>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</si>
  <si>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</si>
  <si>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</si>
  <si>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</si>
  <si>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</si>
  <si>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</si>
  <si>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</si>
  <si>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</si>
  <si>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</si>
  <si>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</si>
  <si>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</si>
  <si>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</si>
  <si>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</si>
  <si>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</si>
  <si>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</si>
  <si>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</si>
  <si>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</si>
  <si>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</si>
  <si>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</si>
  <si>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</si>
  <si>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</si>
  <si>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</si>
  <si>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</si>
  <si>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</si>
  <si>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</si>
  <si>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</si>
  <si>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</si>
  <si>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</si>
  <si>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</si>
  <si>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</si>
  <si>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</si>
  <si>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</si>
  <si>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</si>
  <si>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</si>
  <si>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</si>
  <si>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</si>
  <si>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</si>
  <si>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</si>
  <si>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</si>
  <si>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</si>
  <si>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</si>
  <si>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</si>
  <si>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</si>
  <si>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</si>
  <si>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</si>
  <si>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</si>
  <si>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</si>
  <si>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</si>
  <si>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</si>
  <si>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</si>
  <si>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</si>
  <si>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</si>
  <si>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</si>
  <si>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</si>
  <si>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</si>
  <si>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</si>
  <si>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</si>
  <si>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</si>
  <si>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</si>
  <si>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</si>
  <si>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</si>
  <si>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</si>
  <si>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</si>
  <si>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</si>
  <si>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</si>
  <si>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</si>
  <si>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</si>
  <si>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</si>
  <si>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</si>
  <si>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</si>
  <si>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</si>
  <si>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</si>
  <si>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</si>
  <si>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</si>
  <si>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</si>
  <si>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</si>
  <si>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</si>
  <si>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</si>
  <si>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</si>
  <si>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</si>
  <si>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</si>
  <si>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</si>
  <si>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</si>
  <si>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</si>
  <si>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</si>
  <si>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</si>
  <si>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</si>
  <si>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</si>
  <si>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</si>
  <si>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</si>
  <si>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</si>
  <si>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</si>
  <si>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</si>
  <si>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</si>
  <si>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</si>
  <si>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</si>
  <si>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</si>
  <si>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</si>
  <si>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</si>
  <si>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</si>
  <si>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</si>
  <si>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</si>
  <si>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</si>
  <si>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</si>
  <si>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</si>
  <si>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</si>
  <si>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</si>
  <si>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</si>
  <si>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</si>
  <si>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</si>
  <si>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</si>
  <si>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</si>
  <si>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</si>
  <si>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</si>
  <si>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</si>
  <si>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</si>
  <si>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</si>
  <si>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</si>
  <si>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</si>
  <si>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</si>
  <si>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</si>
  <si>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</si>
  <si>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</si>
  <si>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</si>
  <si>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</si>
  <si>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</si>
  <si>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</si>
  <si>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</si>
  <si>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</si>
  <si>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</si>
  <si>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</si>
  <si>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</si>
  <si>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</si>
  <si>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</si>
  <si>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</si>
  <si>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</si>
  <si>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</si>
  <si>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</si>
  <si>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</si>
  <si>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</si>
  <si>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</si>
  <si>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</si>
  <si>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</si>
  <si>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</si>
  <si>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</si>
  <si>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</si>
  <si>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</si>
  <si>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</si>
  <si>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</si>
  <si>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</si>
  <si>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</si>
  <si>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</si>
  <si>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</si>
  <si>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</si>
  <si>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</si>
  <si>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</si>
  <si>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</si>
  <si>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</si>
  <si>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</si>
  <si>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</si>
  <si>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</si>
  <si>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</si>
  <si>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</si>
  <si>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</si>
  <si>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</si>
  <si>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</si>
  <si>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</si>
  <si>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</si>
  <si>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</si>
  <si>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</si>
  <si>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</si>
  <si>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</si>
  <si>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</si>
  <si>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</si>
  <si>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</si>
  <si>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</si>
  <si>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</si>
  <si>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</si>
  <si>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</si>
  <si>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</si>
  <si>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</si>
  <si>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</si>
  <si>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</si>
  <si>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</si>
  <si>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</si>
  <si>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</si>
  <si>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</si>
  <si>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</si>
  <si>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</si>
  <si>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</si>
  <si>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</si>
  <si>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</si>
  <si>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</si>
  <si>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</si>
  <si>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</si>
  <si>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</si>
  <si>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</si>
  <si>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</si>
  <si>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</si>
  <si>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</si>
  <si>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</si>
  <si>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</si>
  <si>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</si>
  <si>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</si>
  <si>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</si>
  <si>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</si>
  <si>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</si>
  <si>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</si>
  <si>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</si>
  <si>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</si>
  <si>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</si>
  <si>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</si>
  <si>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</si>
  <si>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</si>
  <si>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</si>
  <si>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</si>
  <si>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</si>
  <si>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</si>
  <si>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</si>
  <si>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</si>
  <si>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</si>
  <si>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</si>
  <si>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</si>
  <si>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</si>
  <si>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</si>
  <si>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</si>
  <si>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</si>
  <si>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</si>
  <si>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</si>
  <si>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</si>
  <si>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</si>
  <si>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</si>
  <si>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</si>
  <si>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</si>
  <si>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</si>
  <si>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</si>
  <si>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</si>
  <si>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</si>
  <si>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</si>
  <si>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</si>
  <si>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</si>
  <si>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</si>
  <si>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</si>
  <si>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</si>
  <si>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</si>
  <si>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</si>
  <si>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</si>
  <si>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</si>
  <si>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</si>
  <si>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</si>
  <si>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</si>
  <si>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</si>
  <si>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</si>
  <si>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</si>
  <si>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</si>
  <si>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</si>
  <si>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</si>
  <si>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</si>
  <si>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</si>
  <si>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</si>
  <si>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</si>
  <si>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</si>
  <si>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</si>
  <si>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</si>
  <si>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</si>
  <si>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</si>
  <si>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</si>
  <si>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</si>
  <si>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</si>
  <si>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</si>
  <si>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</si>
  <si>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</si>
  <si>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</si>
  <si>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</si>
  <si>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</si>
  <si>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</si>
  <si>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</si>
  <si>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</si>
  <si>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</si>
  <si>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</si>
  <si>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</si>
  <si>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</si>
  <si>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</si>
  <si>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</si>
  <si>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</si>
  <si>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</si>
  <si>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</si>
  <si>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</si>
  <si>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</si>
  <si>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</si>
  <si>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</si>
  <si>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</si>
  <si>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</si>
  <si>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</si>
  <si>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</si>
  <si>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</si>
  <si>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</si>
  <si>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</si>
  <si>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</si>
  <si>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</si>
  <si>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</si>
  <si>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</si>
  <si>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</si>
  <si>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</si>
  <si>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</si>
  <si>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</si>
  <si>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</si>
  <si>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</si>
  <si>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</si>
  <si>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</si>
  <si>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</si>
  <si>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</si>
  <si>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</si>
  <si>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</si>
  <si>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</si>
  <si>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</si>
  <si>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</si>
  <si>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</si>
  <si>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</si>
  <si>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</si>
  <si>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</si>
  <si>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</si>
  <si>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</si>
  <si>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</si>
  <si>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</si>
  <si>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</si>
  <si>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</si>
  <si>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</si>
  <si>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</si>
  <si>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</si>
  <si>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</si>
  <si>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</si>
  <si>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</si>
  <si>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</si>
  <si>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</si>
  <si>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</si>
  <si>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</si>
  <si>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</si>
  <si>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</si>
  <si>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</si>
  <si>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</si>
  <si>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</si>
  <si>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</si>
  <si>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</si>
  <si>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</si>
  <si>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</si>
  <si>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</si>
  <si>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</si>
  <si>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</si>
  <si>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</si>
  <si>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</si>
  <si>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</si>
  <si>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</si>
  <si>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</si>
  <si>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</si>
  <si>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</si>
  <si>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</si>
  <si>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</si>
  <si>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</si>
  <si>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</si>
  <si>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</si>
  <si>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</si>
  <si>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</si>
  <si>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</si>
  <si>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</si>
  <si>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</si>
  <si>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</si>
  <si>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</si>
  <si>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</si>
  <si>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</si>
  <si>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</si>
  <si>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</si>
  <si>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</si>
  <si>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</si>
  <si>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</si>
  <si>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</si>
  <si>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</si>
  <si>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</si>
  <si>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</si>
  <si>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</si>
  <si>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</si>
  <si>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</si>
  <si>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</si>
  <si>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</si>
  <si>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</si>
  <si>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</si>
  <si>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</si>
  <si>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</si>
  <si>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</si>
  <si>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</si>
  <si>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</si>
  <si>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</si>
  <si>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</si>
  <si>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</si>
  <si>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</si>
  <si>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</si>
  <si>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</si>
  <si>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</si>
  <si>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</si>
  <si>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</si>
  <si>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</si>
  <si>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</si>
  <si>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</si>
  <si>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</si>
  <si>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</si>
  <si>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</si>
  <si>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</si>
  <si>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</si>
  <si>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</si>
  <si>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</si>
  <si>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</si>
  <si>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</si>
  <si>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</si>
  <si>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</si>
  <si>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</si>
  <si>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</si>
  <si>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</si>
  <si>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</si>
  <si>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</si>
  <si>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</si>
  <si>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</si>
  <si>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</si>
  <si>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</si>
  <si>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</si>
  <si>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</si>
  <si>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</si>
  <si>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</si>
  <si>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</si>
  <si>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</si>
  <si>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</si>
  <si>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</si>
  <si>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</si>
  <si>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</si>
  <si>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</si>
  <si>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</si>
  <si>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</si>
  <si>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</si>
  <si>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</si>
  <si>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</si>
  <si>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</si>
  <si>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</si>
  <si>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</si>
  <si>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</si>
  <si>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</si>
  <si>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</si>
  <si>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</si>
  <si>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</si>
  <si>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</si>
  <si>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</si>
  <si>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</si>
  <si>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</si>
  <si>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</si>
  <si>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</si>
  <si>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</si>
  <si>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</si>
  <si>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</si>
  <si>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</si>
  <si>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</si>
  <si>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</si>
  <si>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</si>
  <si>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</si>
  <si>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</si>
  <si>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</si>
  <si>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</si>
  <si>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</si>
  <si>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</si>
  <si>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</si>
  <si>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</si>
  <si>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</si>
  <si>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</si>
  <si>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</si>
  <si>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</si>
  <si>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</si>
  <si>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</si>
  <si>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</si>
  <si>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</si>
  <si>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</si>
  <si>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</si>
  <si>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</si>
  <si>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</si>
  <si>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</si>
  <si>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</si>
  <si>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</si>
  <si>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</si>
  <si>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</si>
  <si>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</si>
  <si>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</si>
  <si>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</si>
  <si>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</si>
  <si>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</si>
  <si>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</si>
  <si>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</si>
  <si>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</si>
  <si>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</si>
  <si>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</si>
  <si>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</si>
  <si>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</si>
  <si>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</si>
  <si>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</si>
  <si>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</si>
  <si>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</si>
  <si>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</si>
  <si>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</si>
  <si>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</si>
  <si>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</si>
  <si>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</si>
  <si>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</si>
  <si>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</si>
  <si>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</si>
  <si>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</si>
  <si>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</si>
  <si>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</si>
  <si>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</si>
  <si>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</si>
  <si>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</si>
  <si>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</si>
  <si>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</si>
  <si>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</si>
  <si>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</si>
  <si>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</si>
  <si>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</si>
  <si>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</si>
  <si>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</si>
  <si>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</si>
  <si>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</si>
  <si>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</si>
  <si>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</si>
  <si>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</si>
  <si>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</si>
  <si>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</si>
  <si>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</si>
  <si>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</si>
  <si>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</si>
  <si>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</si>
  <si>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</si>
  <si>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</si>
  <si>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</si>
  <si>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</si>
  <si>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</si>
  <si>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</si>
  <si>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</si>
  <si>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</si>
  <si>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</si>
  <si>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</si>
  <si>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</si>
  <si>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</si>
  <si>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</si>
  <si>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</si>
  <si>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</si>
  <si>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</si>
  <si>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</si>
  <si>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</si>
  <si>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</si>
  <si>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</si>
  <si>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</si>
  <si>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</si>
  <si>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</si>
  <si>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</si>
  <si>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</si>
  <si>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</si>
  <si>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</si>
  <si>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</si>
  <si>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</si>
  <si>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</si>
  <si>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</si>
  <si>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</si>
  <si>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</si>
  <si>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</si>
  <si>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</si>
  <si>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</si>
  <si>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</si>
  <si>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</si>
  <si>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</si>
  <si>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</si>
  <si>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</si>
  <si>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</si>
  <si>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</si>
  <si>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</si>
  <si>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</si>
  <si>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</si>
  <si>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</si>
  <si>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</si>
  <si>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</si>
  <si>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</si>
  <si>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</si>
  <si>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</si>
  <si>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</si>
  <si>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</si>
  <si>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</si>
  <si>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</si>
  <si>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</si>
  <si>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</si>
  <si>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</si>
  <si>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</si>
  <si>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</si>
  <si>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</si>
  <si>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</si>
  <si>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</si>
  <si>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</si>
  <si>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</si>
  <si>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</si>
  <si>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</si>
  <si>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</si>
  <si>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</si>
  <si>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</si>
  <si>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</si>
  <si>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</si>
  <si>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</si>
  <si>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</si>
  <si>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</si>
  <si>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</si>
  <si>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</si>
  <si>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</si>
  <si>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</si>
  <si>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</si>
  <si>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</si>
  <si>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</si>
  <si>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</si>
  <si>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</si>
  <si>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</si>
  <si>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</si>
  <si>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</si>
  <si>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</si>
  <si>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</si>
  <si>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</si>
  <si>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</si>
  <si>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</si>
  <si>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</si>
  <si>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</si>
  <si>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</si>
  <si>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</si>
  <si>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</si>
  <si>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</si>
  <si>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</si>
  <si>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</si>
  <si>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</si>
  <si>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</si>
  <si>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</si>
  <si>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</si>
  <si>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</si>
  <si>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</si>
  <si>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</si>
  <si>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</si>
  <si>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</si>
  <si>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</si>
  <si>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</si>
  <si>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</si>
  <si>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</si>
  <si>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</si>
  <si>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</si>
  <si>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</si>
  <si>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</si>
  <si>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</si>
  <si>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</si>
  <si>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</si>
  <si>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</si>
  <si>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</si>
  <si>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</si>
  <si>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</si>
  <si>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</si>
  <si>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</si>
  <si>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</si>
  <si>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</si>
  <si>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</si>
  <si>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</si>
  <si>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</si>
  <si>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</si>
  <si>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</si>
  <si>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</si>
  <si>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</si>
  <si>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</si>
  <si>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</si>
  <si>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</si>
  <si>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</si>
  <si>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</si>
  <si>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</si>
  <si>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</si>
  <si>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</si>
  <si>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</si>
  <si>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</si>
  <si>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</si>
  <si>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</si>
  <si>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</si>
  <si>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</si>
  <si>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</si>
  <si>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</si>
  <si>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</si>
  <si>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</si>
  <si>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</si>
  <si>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</si>
  <si>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</si>
  <si>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</si>
  <si>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</si>
  <si>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</si>
  <si>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</si>
  <si>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</si>
  <si>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</si>
  <si>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</si>
  <si>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</si>
  <si>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</si>
  <si>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</si>
  <si>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</si>
  <si>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</si>
  <si>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</si>
  <si>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</si>
  <si>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</si>
  <si>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</si>
  <si>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</si>
  <si>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</si>
  <si>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</si>
  <si>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</si>
  <si>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</si>
  <si>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</si>
  <si>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</si>
  <si>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</si>
  <si>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</si>
  <si>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</si>
  <si>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</si>
  <si>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</si>
  <si>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</si>
  <si>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</si>
  <si>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</si>
  <si>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</si>
  <si>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</si>
  <si>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</si>
  <si>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</si>
  <si>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</si>
  <si>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</si>
  <si>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</si>
  <si>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</si>
  <si>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</si>
  <si>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</si>
  <si>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</si>
  <si>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</si>
  <si>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</si>
  <si>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</si>
  <si>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</si>
  <si>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</si>
  <si>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</si>
  <si>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</si>
  <si>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</si>
  <si>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</si>
  <si>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</si>
  <si>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</si>
  <si>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</si>
  <si>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</si>
  <si>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</si>
  <si>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</si>
  <si>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</si>
  <si>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</si>
  <si>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</si>
  <si>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</si>
  <si>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</si>
  <si>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</si>
  <si>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</si>
  <si>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</si>
  <si>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</si>
  <si>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</si>
  <si>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</si>
  <si>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</si>
  <si>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</si>
  <si>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</si>
  <si>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</si>
  <si>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</si>
  <si>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</si>
  <si>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</si>
  <si>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</si>
  <si>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</si>
  <si>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</si>
  <si>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</si>
  <si>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</si>
  <si>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</si>
  <si>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</si>
  <si>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</si>
  <si>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</si>
  <si>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</si>
  <si>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</si>
  <si>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</si>
  <si>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</si>
  <si>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</si>
  <si>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</si>
  <si>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</si>
  <si>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</si>
  <si>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</si>
  <si>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</si>
  <si>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</si>
  <si>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</si>
  <si>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</si>
  <si>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</si>
  <si>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</si>
  <si>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</si>
  <si>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</si>
  <si>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</si>
  <si>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</si>
  <si>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</si>
  <si>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</si>
  <si>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</si>
  <si>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</si>
  <si>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</si>
  <si>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</si>
  <si>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</si>
  <si>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</si>
  <si>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</si>
  <si>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</si>
  <si>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</si>
  <si>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</si>
  <si>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</si>
  <si>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</si>
  <si>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</si>
  <si>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</si>
  <si>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</si>
  <si>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</si>
  <si>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</si>
  <si>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</si>
  <si>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</si>
  <si>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</si>
  <si>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</si>
  <si>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</si>
  <si>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</si>
  <si>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</si>
  <si>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</si>
  <si>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</si>
  <si>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</si>
  <si>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</si>
  <si>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</si>
  <si>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</si>
  <si>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</si>
  <si>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</si>
  <si>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</si>
  <si>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</si>
  <si>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</si>
  <si>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</si>
  <si>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</si>
  <si>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</si>
  <si>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</si>
  <si>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</si>
  <si>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</si>
  <si>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</si>
  <si>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</si>
  <si>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</si>
  <si>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</si>
  <si>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</si>
  <si>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</si>
  <si>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</si>
  <si>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</si>
  <si>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</si>
  <si>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</si>
  <si>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</si>
  <si>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</si>
  <si>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</si>
  <si>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</si>
  <si>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</si>
  <si>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</si>
  <si>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</si>
  <si>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</si>
  <si>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</si>
  <si>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</si>
  <si>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</si>
  <si>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</si>
  <si>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</si>
  <si>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</si>
  <si>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</si>
  <si>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</si>
  <si>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</si>
  <si>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</si>
  <si>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</si>
  <si>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</si>
  <si>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</si>
  <si>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</si>
  <si>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</si>
  <si>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</si>
  <si>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</si>
  <si>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</si>
  <si>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</si>
  <si>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</si>
  <si>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</si>
  <si>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</si>
  <si>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</si>
  <si>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</si>
  <si>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</si>
  <si>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</si>
  <si>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</si>
  <si>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</si>
  <si>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</si>
  <si>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</si>
  <si>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</si>
  <si>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</si>
  <si>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</si>
  <si>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</si>
  <si>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</si>
  <si>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</si>
  <si>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</si>
  <si>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</si>
  <si>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</si>
  <si>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</si>
  <si>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</si>
  <si>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</si>
  <si>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</si>
  <si>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</si>
  <si>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</si>
  <si>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</si>
  <si>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</si>
  <si>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</si>
  <si>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</si>
  <si>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</si>
  <si>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</si>
  <si>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</si>
  <si>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</si>
  <si>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</si>
  <si>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</si>
  <si>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</si>
  <si>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</si>
  <si>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</si>
  <si>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</si>
  <si>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</si>
  <si>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</si>
  <si>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</si>
  <si>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</si>
  <si>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</si>
  <si>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</si>
  <si>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</si>
  <si>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</si>
  <si>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</si>
  <si>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</si>
  <si>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</si>
  <si>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</si>
  <si>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</si>
  <si>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</si>
  <si>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</si>
  <si>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</si>
  <si>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</si>
  <si>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</si>
  <si>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</si>
  <si>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</si>
  <si>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</si>
  <si>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</si>
  <si>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</si>
  <si>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</si>
  <si>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</si>
  <si>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</si>
  <si>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</si>
  <si>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</si>
  <si>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</si>
  <si>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</si>
  <si>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</si>
  <si>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</si>
  <si>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</si>
  <si>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</si>
  <si>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</si>
  <si>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</si>
  <si>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</si>
  <si>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</si>
  <si>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</si>
  <si>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</si>
  <si>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</si>
  <si>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</si>
  <si>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</si>
  <si>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</si>
  <si>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</si>
  <si>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</si>
  <si>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</si>
  <si>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</si>
  <si>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</si>
  <si>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</si>
  <si>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</si>
  <si>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</si>
  <si>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</si>
  <si>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</si>
  <si>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</si>
  <si>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</si>
  <si>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</si>
  <si>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</si>
  <si>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</si>
  <si>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</si>
  <si>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</si>
  <si>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</si>
  <si>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</si>
  <si>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</si>
  <si>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</si>
  <si>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</si>
  <si>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</si>
  <si>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</si>
  <si>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</si>
  <si>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</si>
  <si>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</si>
  <si>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</si>
  <si>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</si>
  <si>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</si>
  <si>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</si>
  <si>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</si>
  <si>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</si>
  <si>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</si>
  <si>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</si>
  <si>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</si>
  <si>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</si>
  <si>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</si>
  <si>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</si>
  <si>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</si>
  <si>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</si>
  <si>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</si>
  <si>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</si>
  <si>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</si>
  <si>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</si>
  <si>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</si>
  <si>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</si>
  <si>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</si>
  <si>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</si>
  <si>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</si>
  <si>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</si>
  <si>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</si>
  <si>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</si>
  <si>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</si>
  <si>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</si>
  <si>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</si>
  <si>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</si>
  <si>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</si>
  <si>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</si>
  <si>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</si>
  <si>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</si>
  <si>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</si>
  <si>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</si>
  <si>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</si>
  <si>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</si>
  <si>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</si>
  <si>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</si>
  <si>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</si>
  <si>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</si>
  <si>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</si>
  <si>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</si>
  <si>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</si>
  <si>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</si>
  <si>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</si>
  <si>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</si>
  <si>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</si>
  <si>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</si>
  <si>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</si>
  <si>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</si>
  <si>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</si>
  <si>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</si>
  <si>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</si>
  <si>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</si>
  <si>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</si>
  <si>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</si>
  <si>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</si>
  <si>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</si>
  <si>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</si>
  <si>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</si>
  <si>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</si>
  <si>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</si>
  <si>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</si>
  <si>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</si>
  <si>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</si>
  <si>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</si>
  <si>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</si>
  <si>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</si>
  <si>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</si>
  <si>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</si>
  <si>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</si>
  <si>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</si>
  <si>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</si>
  <si>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</si>
  <si>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</si>
  <si>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</si>
  <si>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</si>
  <si>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</si>
  <si>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</si>
  <si>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</si>
  <si>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</si>
  <si>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</si>
  <si>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</si>
  <si>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</si>
  <si>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</si>
  <si>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</si>
  <si>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</si>
  <si>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</si>
  <si>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</si>
  <si>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</si>
  <si>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</si>
  <si>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</si>
  <si>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</si>
  <si>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</si>
  <si>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</si>
  <si>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</si>
  <si>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</si>
  <si>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</si>
  <si>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</si>
  <si>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</si>
  <si>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</si>
  <si>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</si>
  <si>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</si>
  <si>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</si>
  <si>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</si>
  <si>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</si>
  <si>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</si>
  <si>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</si>
  <si>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</si>
  <si>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</si>
  <si>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</si>
  <si>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</si>
  <si>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</si>
  <si>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</si>
  <si>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</si>
  <si>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</si>
  <si>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</si>
  <si>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</si>
  <si>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</si>
  <si>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</si>
  <si>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</si>
  <si>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</si>
  <si>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</si>
  <si>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</si>
  <si>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</si>
  <si>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</si>
  <si>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</si>
  <si>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</si>
  <si>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</si>
  <si>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</si>
  <si>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</si>
  <si>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</si>
  <si>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</si>
  <si>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</si>
  <si>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</si>
  <si>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</si>
  <si>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</si>
  <si>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</si>
  <si>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</si>
  <si>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</si>
  <si>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</si>
  <si>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</si>
  <si>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</si>
  <si>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</si>
  <si>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</si>
  <si>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</si>
  <si>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</si>
  <si>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</si>
  <si>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</si>
  <si>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</si>
  <si>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</si>
  <si>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</si>
  <si>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</si>
  <si>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</si>
  <si>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</si>
  <si>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</si>
  <si>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</si>
  <si>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</si>
  <si>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</si>
  <si>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</si>
  <si>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</si>
  <si>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</si>
  <si>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</si>
  <si>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</si>
  <si>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</si>
  <si>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</si>
  <si>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</si>
  <si>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</si>
  <si>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</si>
  <si>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</si>
  <si>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</si>
  <si>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</si>
  <si>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</si>
  <si>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</si>
  <si>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</si>
  <si>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</si>
  <si>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</si>
  <si>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</si>
  <si>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</si>
  <si>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</si>
  <si>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</si>
  <si>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</si>
  <si>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</si>
  <si>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</si>
  <si>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</si>
  <si>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</si>
  <si>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</si>
  <si>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</si>
  <si>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</si>
  <si>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</si>
  <si>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</si>
  <si>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</si>
  <si>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</si>
  <si>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</si>
  <si>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</si>
  <si>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</si>
  <si>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</si>
  <si>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</si>
  <si>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</si>
  <si>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</si>
  <si>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</si>
  <si>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</si>
  <si>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</si>
  <si>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</si>
  <si>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</si>
  <si>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</si>
  <si>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</si>
  <si>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</si>
  <si>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</si>
  <si>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</si>
  <si>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</si>
  <si>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</si>
  <si>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</si>
  <si>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</si>
  <si>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</si>
  <si>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</si>
  <si>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</si>
  <si>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</si>
  <si>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</si>
  <si>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</si>
  <si>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</si>
  <si>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</si>
  <si>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</si>
  <si>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</si>
  <si>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</si>
  <si>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</si>
  <si>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</si>
  <si>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</si>
  <si>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</si>
  <si>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</si>
  <si>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</si>
  <si>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</si>
  <si>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</si>
  <si>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</si>
  <si>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</si>
  <si>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</si>
  <si>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</si>
  <si>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</si>
  <si>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</si>
  <si>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</si>
  <si>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</si>
  <si>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</si>
  <si>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</si>
  <si>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</si>
  <si>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</si>
  <si>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</si>
  <si>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</si>
  <si>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</si>
  <si>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</si>
  <si>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</si>
  <si>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</si>
  <si>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</si>
  <si>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</si>
  <si>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</si>
  <si>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</si>
  <si>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</si>
  <si>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</si>
  <si>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</si>
  <si>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</si>
  <si>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</si>
  <si>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</si>
  <si>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</si>
  <si>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</si>
  <si>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</si>
  <si>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</si>
  <si>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</si>
  <si>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</si>
  <si>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</si>
  <si>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</si>
  <si>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</si>
  <si>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</si>
  <si>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</si>
  <si>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</si>
  <si>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</si>
  <si>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</si>
  <si>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</si>
  <si>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</si>
  <si>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</si>
  <si>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</si>
  <si>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</si>
  <si>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</si>
  <si>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</si>
  <si>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</si>
  <si>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</si>
  <si>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</si>
  <si>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</si>
  <si>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</si>
  <si>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</si>
  <si>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</si>
  <si>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</si>
  <si>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</si>
  <si>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</si>
  <si>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</si>
  <si>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</si>
  <si>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</si>
  <si>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</si>
  <si>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</si>
  <si>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</si>
  <si>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</si>
  <si>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</si>
  <si>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</si>
  <si>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</si>
  <si>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</si>
  <si>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</si>
  <si>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</si>
  <si>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</si>
  <si>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</si>
  <si>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</si>
  <si>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</si>
  <si>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</si>
  <si>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</si>
  <si>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</si>
  <si>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</si>
  <si>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</si>
  <si>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</si>
  <si>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</si>
  <si>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</si>
  <si>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</si>
  <si>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</si>
  <si>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</si>
  <si>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</si>
  <si>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</si>
  <si>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</si>
  <si>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PCM-20251207-00000463</t>
  </si>
  <si>
    <t>Em team on the way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</si>
</sst>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7" totalsRowShown="0" headerRowDxfId="96" dataDxfId="95" headerRowBorderDxfId="93" tableBorderDxfId="94" totalsRowBorderDxfId="92">
  <autoFilter ref="A1:L1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4" totalsRowShown="0" headerRowDxfId="79" dataDxfId="78" headerRowBorderDxfId="76" tableBorderDxfId="77" totalsRowBorderDxfId="75">
  <autoFilter ref="A1:L2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7"/>
  <sheetViews>
    <sheetView workbookViewId="0">
      <selection activeCell="D6" sqref="D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335.37847314815008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45998.326899074076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45998.326899074076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45998.326899074076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45998.326899074076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45998.326899074076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45998.326899074076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45998.326899074076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45998.326899074076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45998.326899074076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45998.326899074076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45998.326899074076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45998.326899074076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45998.326899074076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45998.326899074076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45998.326899074076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45998.326899074076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45998.326899074076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45998.326899074076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45998.326899074076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45998.326899074076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45998.326899074076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45998.326899074076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45998.326899074076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45998.326899074076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45998.326899074076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45998.326899074076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45998.326899074076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45998.326899074076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45998.326899074076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45998.326899074076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45998.326899074076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45998.326899074076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45998.326899074076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45998.326899074076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45998.326899074076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45998.326899074076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45998.326899074076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45998.326899074076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45998.326899074076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45998.326899074076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45998.326899074076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45998.326899074076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45998.326899074076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45998.326899074076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45998.326899074076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45998.326899074076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45998.326899074076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45998.326899074076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45998.326899074076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45998.326899074076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45998.326899074076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45998.326899074076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45998.326899074076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45998.326899074076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45998.326899074076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45998.326899074076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45998.326899074076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45998.326899074076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45998.326899074076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45998.326899074076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45998.326899074076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45998.326899074076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45998.326899074076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45998.326899074076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45998.326899074076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45998.326899074076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45998.326899074076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45998.326899074076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45998.326899074076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45998.326899074076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45998.326899074076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45998.326899074076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45998.326899074076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45998.326899074076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45998.326899074076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45998.326899074076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45998.326899074076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45998.326899074076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45998.326899074076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45998.326899074076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45998.326899074076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45998.326899074076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45998.326899074076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45998.326899074076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45998.326899074076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45998.326899074076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45998.326899074076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45998.326899074076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45998.326899074076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45998.326899074076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45998.326899074076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45998.326899074076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45998.326899074076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45998.326899074076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45998.326899074076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45998.326899074076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45998.326899074076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45998.326899074076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45998.326899074076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45998.326899074076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45998.326899074076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45998.326899074076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45998.326899074076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45998.326899074076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45998.326899074076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45998.326899074076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45998.326899074076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45998.326899074076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45998.326899074076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45998.326899074076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45998.326899074076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45998.326899074076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45998.326899074076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45998.326899074076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45998.326899074076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45998.326899074076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45998.326899074076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45998.326899074076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45998.326899074076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45998.326899074076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45998.326899074076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45998.326899074076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45998.326899074076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45998.326899074076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45998.326899074076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45998.326899074076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45998.326899074076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45998.326899074076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45998.326899074076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45998.326899074076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45998.326899074076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45998.326899074076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45998.326899074076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45998.326899074076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45998.326899074076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45998.326899074076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45998.326899074076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45998.326899074076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45998.326899074076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45998.326899074076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45998.326899074076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45998.326899074076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45998.326899074076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45998.326899074076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45998.326899074076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45998.326899074076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45998.326899074076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45998.326899074076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45998.326899074076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45998.326899074076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45998.326899074076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45998.326899074076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45998.326899074076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45998.326899074076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45998.326899074076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45998.326899074076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45998.326899074076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45998.326899074076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45998.326899074076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45998.326899074076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45998.326899074076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45998.326899074076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45998.326899074076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45998.326899074076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45998.326899074076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45998.326899074076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45998.326899074076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45998.326899074076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45998.326899074076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45998.326899074076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45998.326899074076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45998.326899074076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45998.326899074076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45998.326899074076</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45998.326899074076</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45998.326899074076</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45998.326899074076</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45998.326899074076</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45998.326899074076</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45998.326899074076</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45998.326899074076</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45998.326899074076</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45998.326899074076</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45998.326899074076</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45998.326899074076</v>
      </c>
      <c r="H187" s="122"/>
      <c r="I187" s="124" t="str">
        <f>IFERROR(VLOOKUP(D187,DB!A:F,6,0),"")</f>
        <v/>
      </c>
      <c r="J187" s="124" t="str">
        <f>IFERROR(VLOOKUP(D187,DB!A:G,7,0),"")</f>
        <v/>
      </c>
      <c r="K187" s="120"/>
      <c r="L187" s="119" t="str">
        <f>IFERROR(VLOOKUP(D187,DB!A:I,9,0),"")</f>
        <v/>
      </c>
    </row>
  </sheetData>
  <customSheetViews>
    <customSheetView guid="{F6042A99-DD27-4453-835D-0834D95730CC}" filter="1" showAutoFilter="1">
      <pageMargins left="0" right="0" top="0" bottom="0" header="0" footer="0"/>
      <autoFilter ref="B1:M1" xr:uid="{B1A9A5CB-B4D2-4E4B-A496-31235BEF1E56}"/>
    </customSheetView>
  </customSheetViews>
  <dataValidations count="2">
    <dataValidation allowBlank="1" showInputMessage="1" showErrorMessage="1" sqref="E1" xr:uid="{5DBA255D-CDD9-49FB-AD3C-AF70AB4EE696}"/>
    <dataValidation type="list" allowBlank="1" showInputMessage="1" showErrorMessage="1" sqref="E2:E1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4"/>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173.32706111111474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13.939480092594749</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0.97151712963386672</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45998.326899074076</v>
      </c>
      <c r="H6" s="97"/>
      <c r="I6" s="18" t="str">
        <f>IFERROR(VLOOKUP(D6,DB!A:F,6,0),"")</f>
        <v/>
      </c>
      <c r="J6" s="18" t="str">
        <f>IFERROR(VLOOKUP(D6,DB!A:G,7,0),"")</f>
        <v/>
      </c>
      <c r="K6" s="19"/>
      <c r="L6" s="18" t="str">
        <f>IFERROR(VLOOKUP(D6,DB!A:I,9,0),"")</f>
        <v/>
      </c>
    </row>
    <row r="7" spans="1:12" ht="31.5" customHeight="1">
      <c r="A7" s="96"/>
      <c r="B7" s="18" t="str">
        <f>IFERROR(VLOOKUP(D7,DB!A:K,11,0),"")</f>
        <v/>
      </c>
      <c r="C7" s="18"/>
      <c r="D7" s="82"/>
      <c r="E7" s="18"/>
      <c r="F7" s="97"/>
      <c r="G7" s="98">
        <f ca="1">IFERROR(NOW()-F7,"-")</f>
        <v>45998.326899074076</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45998.326899074076</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45998.326899074076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45998.326899074076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45998.326899074076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45998.326899074076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45998.326899074076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45998.326899074076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45998.326899074076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45998.326899074076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45998.326899074076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45998.326899074076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45998.326899074076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45998.326899074076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45998.326899074076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45998.326899074076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45998.326899074076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45998.326899074076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45998.326899074076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45998.326899074076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45998.326899074076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45998.326899074076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45998.326899074076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45998.326899074076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45998.326899074076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45998.326899074076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45998.326899074076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45998.326899074076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45998.326899074076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45998.326899074076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45998.326899074076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45998.326899074076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45998.326899074076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45998.326899074076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45998.326899074076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45998.326899074076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45998.326899074076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45998.326899074076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45998.326899074076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45998.326899074076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45998.326899074076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45998.326899074076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45998.326899074076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45998.326899074076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45998.326899074076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45998.326899074076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45998.326899074076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45998.326899074076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45998.326899074076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45998.326899074076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45998.326899074076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45998.326899074076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45998.326899074076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45998.326899074076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45998.326899074076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45998.326899074076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45998.326899074076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45998.326899074076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45998.326899074076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45998.326899074076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45998.326899074076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45998.326899074076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45998.326899074076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45998.326899074076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45998.326899074076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45998.326899074076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45998.326899074076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45998.326899074076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45998.326899074076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45998.326899074076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45998.326899074076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45998.326899074076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45998.326899074076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45998.326899074076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45998.326899074076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45998.326899074076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45998.326899074076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45998.326899074076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45998.326899074076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45998.326899074076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45998.326899074076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45998.326899074076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45998.326899074076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45998.326899074076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45998.326899074076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45998.326899074076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45998.326899074076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45998.326899074076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45998.326899074076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45998.326899074076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45998.326899074076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45998.326899074076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45998.326899074076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45998.326899074076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45998.326899074076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45998.326899074076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45998.326899074076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45998.326899074076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45998.326899074076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45998.326899074076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45998.326899074076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45998.326899074076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45998.326899074076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45998.326899074076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45998.326899074076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45998.326899074076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45998.326899074076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45998.326899074076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45998.326899074076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45998.326899074076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45998.326899074076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45998.326899074076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45998.326899074076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45998.326899074076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45998.326899074076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45998.326899074076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45998.326899074076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45998.326899074076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45998.326899074076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45998.326899074076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45998.326899074076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45998.326899074076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45998.326899074076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45998.326899074076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45998.326899074076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45998.326899074076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45998.326899074076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45998.326899074076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45998.326899074076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45998.326899074076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45998.326899074076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45998.326899074076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45998.326899074076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45998.326899074076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45998.326899074076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45998.326899074076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45998.326899074076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45998.326899074076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45998.326899074076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45998.326899074076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45998.326899074076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45998.326899074076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45998.326899074076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45998.326899074076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45998.326899074076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45998.326899074076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45998.326899074076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45998.326899074076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45998.326899074076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45998.326899074076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45998.326899074076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45998.326899074076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45998.326899074076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45998.326899074076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45998.326899074076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45998.326899074076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45998.326899074076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45998.326899074076</v>
      </c>
      <c r="H164" s="97"/>
      <c r="I164" s="18" t="str">
        <f>IFERROR(VLOOKUP(D164,DB!A:F,6,0),"")</f>
        <v/>
      </c>
      <c r="J164" s="18" t="str">
        <f>IFERROR(VLOOKUP(D164,DB!A:G,7,0),"")</f>
        <v/>
      </c>
      <c r="K164" s="19"/>
      <c r="L164" s="18" t="str">
        <f>IFERROR(VLOOKUP(D164,DB!A:I,9,0),"")</f>
        <v/>
      </c>
    </row>
    <row r="165" spans="1:12" ht="31.5" customHeight="1">
      <c r="A165" s="149"/>
      <c r="B165" s="150" t="str">
        <f>IFERROR(VLOOKUP(D165,DB!A:K,11,0),"")</f>
        <v/>
      </c>
      <c r="C165" s="150"/>
      <c r="D165" s="150"/>
      <c r="E165" s="150"/>
      <c r="F165" s="151"/>
      <c r="G165" s="152">
        <f ca="1">IFERROR(NOW()-F165,"-")</f>
        <v>45998.326899074076</v>
      </c>
      <c r="H165" s="151"/>
      <c r="I165" s="150" t="str">
        <f>IFERROR(VLOOKUP(D165,DB!A:F,6,0),"")</f>
        <v/>
      </c>
      <c r="J165" s="150" t="str">
        <f>IFERROR(VLOOKUP(D165,DB!A:G,7,0),"")</f>
        <v/>
      </c>
      <c r="K165" s="153"/>
      <c r="L165" s="150" t="str">
        <f>IFERROR(VLOOKUP(D165,DB!A:I,9,0),"")</f>
        <v/>
      </c>
    </row>
    <row r="166" spans="1:12" ht="31.5" customHeight="1">
      <c r="A166" s="96"/>
      <c r="B166" s="18" t="str">
        <f>IFERROR(VLOOKUP(D166,DB!A:K,11,0),"")</f>
        <v/>
      </c>
      <c r="C166" s="18"/>
      <c r="D166" s="18"/>
      <c r="E166" s="18"/>
      <c r="F166" s="97"/>
      <c r="G166" s="98">
        <f ca="1">IFERROR(NOW()-F166,"-")</f>
        <v>45998.326899074076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45998.326899074076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45998.326899074076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45998.326899074076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45998.326899074076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45998.326899074076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45998.326899074076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45998.326899074076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45998.326899074076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45998.326899074076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45998.326899074076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45998.326899074076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45998.326899074076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45998.326899074076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45998.326899074076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45998.326899074076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45998.326899074076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45998.326899074076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45998.326899074076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45998.326899074076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45998.326899074076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45998.326899074076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45998.326899074076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45998.326899074076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45998.326899074076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45998.326899074076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45998.326899074076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45998.326899074076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45998.326899074076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45998.326899074076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45998.326899074076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45998.326899074076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45998.326899074076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45998.326899074076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45998.326899074076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45998.326899074076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45998.326899074076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45998.326899074076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45998.326899074076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45998.326899074076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45998.326899074076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45998.326899074076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45998.326899074076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45998.326899074076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45998.326899074076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45998.326899074076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45998.326899074076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45998.326899074076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45998.326899074076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45998.326899074076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45998.326899074076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45998.326899074076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45998.326899074076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45998.326899074076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45998.326899074076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45998.326899074076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45998.326899074076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45998.326899074076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45998.326899074076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45998.326899074076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45998.326899074076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45998.326899074076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45998.326899074076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45998.326899074076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45998.326899074076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45998.326899074076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45998.326899074076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45998.326899074076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45998.326899074076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45998.326899074076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45998.326899074076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45998.326899074076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45998.326899074076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45998.326899074076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45998.326899074076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45998.326899074076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45998.326899074076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45998.326899074076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45998.326899074076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45998.326899074076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45998.326899074076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45998.326899074076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45998.326899074076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45998.326899074076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45998.326899074076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45998.326899074076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45998.326899074076</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45998.326899074076</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45998.326899074076</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45998.326899074076</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45998.326899074076</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45998.326899074076</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45998.326899074076</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45998.326899074076</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45998.326899074076</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45998.326899074076</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45998.326899074076</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45998.326899074076</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45998.326899074076</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45998.326899074076</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45998.326899074076</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45998.326899074076</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45998.326899074076</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45998.326899074076</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45998.326899074076</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45998.326899074076</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45998.326899074076</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45998.326899074076</v>
      </c>
      <c r="H273" s="97"/>
      <c r="I273" s="18" t="str">
        <f>IFERROR(VLOOKUP(D273,DB!A:F,6,0),"")</f>
        <v/>
      </c>
      <c r="J273" s="18" t="str">
        <f>IFERROR(VLOOKUP(D273,DB!A:G,7,0),"")</f>
        <v/>
      </c>
      <c r="K273" s="19"/>
      <c r="L273" s="18" t="str">
        <f>IFERROR(VLOOKUP(D273,DB!A:I,9,0),"")</f>
        <v/>
      </c>
    </row>
    <row r="274" spans="1:12" ht="31.5" customHeight="1">
      <c r="A274" s="149"/>
      <c r="B274" s="150" t="str">
        <f>IFERROR(VLOOKUP(D274,DB!A:K,11,0),"")</f>
        <v/>
      </c>
      <c r="C274" s="150"/>
      <c r="D274" s="150"/>
      <c r="E274" s="150"/>
      <c r="F274" s="151"/>
      <c r="G274" s="152">
        <f ca="1">IFERROR(NOW()-F274,"-")</f>
        <v>45998.326899074076</v>
      </c>
      <c r="H274" s="151"/>
      <c r="I274" s="150" t="str">
        <f>IFERROR(VLOOKUP(D274,DB!A:F,6,0),"")</f>
        <v/>
      </c>
      <c r="J274" s="150" t="str">
        <f>IFERROR(VLOOKUP(D274,DB!A:G,7,0),"")</f>
        <v/>
      </c>
      <c r="K274" s="153"/>
      <c r="L274" s="150" t="str">
        <f>IFERROR(VLOOKUP(D274,DB!A:I,9,0),"")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45998.326899074076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45998.326899074076</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45998.326899074076</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45998.326899074076</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45998.326899074076</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45998.326899074076</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45998.326899074076</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45998.326899074076</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45998.326899074076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45998.326899074076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45998.326899074076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45998.326899074076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45998.326899074076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45998.326899074076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45998.326899074076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45998.326899074076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45998.326899074076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45998.326899074076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45998.326899074076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45998.326899074076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45998.326899074076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45998.326899074076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45998.326899074076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45998.326899074076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45998.326899074076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45998.326899074076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45998.326899074076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45998.326899074076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45998.326899074076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45998.326899074076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45998.326899074076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45998.326899074076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45998.326899074076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45998.326899074076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45998.326899074076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45998.326899074076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45998.326899074076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45998.326899074076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45998.326899074076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45998.326899074076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45998.326899074076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45998.326899074076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45998.326899074076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45998.326899074076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45998.326899074076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45998.326899074076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45998.326899074076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45998.326899074076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45998.326899074076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45998.326899074076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45998.326899074076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45998.326899074076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45998.326899074076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45998.326899074076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45998.326899074076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45998.326899074076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45998.326899074076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45998.326899074076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45998.326899074076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45998.326899074076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45998.326899074076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45998.326899074076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45998.326899074076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45998.326899074076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45998.326899074076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45998.326899074076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45998.326899074076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45998.326899074076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45998.326899074076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45998.326899074076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45998.326899074076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45998.326899074076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45998.326899074076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45998.326899074076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45998.326899074076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45998.326899074076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45998.326899074076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45998.326899074076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45998.326899074076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45998.326899074076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45998.326899074076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45998.326899074076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45998.326899074076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45998.326899074076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45998.326899074076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45998.326899074076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45998.326899074076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45998.326899074076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45998.326899074076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45998.326899074076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45998.326899074076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45998.326899074076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45998.326899074076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45998.326899074076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45998.326899074076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45998.326899074076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45998.326899074076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45998.326899074076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45998.326899074076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45998.326899074076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45998.326899074076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45998.326899074076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45998.326899074076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45998.326899074076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45998.326899074076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45998.326899074076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45998.326899074076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45998.326899074076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45998.326899074076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45998.326899074076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45998.326899074076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45998.326899074076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45998.326899074076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45998.326899074076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45998.326899074076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45998.326899074076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45998.326899074076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45998.326899074076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45998.326899074076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45998.326899074076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45998.326899074076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45998.326899074076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45998.326899074076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45998.326899074076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45998.326899074076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45998.326899074076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45998.326899074076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45998.326899074076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45998.326899074076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45998.326899074076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45998.326899074076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45998.326899074076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45998.326899074076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45998.326899074076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45998.326899074076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45998.326899074076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45998.326899074076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45998.326899074076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45998.326899074076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45998.326899074076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45998.326899074076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45998.326899074076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45998.326899074076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45998.326899074076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45998.326899074076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45998.326899074076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45998.326899074076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45998.326899074076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45998.326899074076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45998.326899074076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45998.326899074076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45998.326899074076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45998.326899074076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45998.326899074076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45998.326899074076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45998.326899074076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45998.326899074076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45998.326899074076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45998.326899074076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45998.326899074076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45998.326899074076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45998.326899074076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45998.326899074076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45998.326899074076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45998.326899074076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45998.326899074076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45998.326899074076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45998.326899074076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45998.326899074076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45998.326899074076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45998.326899074076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45998.326899074076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45998.326899074076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45998.326899074076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45998.326899074076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45998.326899074076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45998.326899074076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45998.326899074076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45998.326899074076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45998.326899074076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45998.326899074076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45998.326899074076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45998.326899074076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45998.326899074076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45998.326899074076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45998.326899074076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45998.326899074076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45998.326899074076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45998.326899074076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45998.326899074076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45998.326899074076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45998.326899074076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45998.326899074076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45998.326899074076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45998.326899074076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45998.326899074076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45998.326899074076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45998.326899074076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45998.326899074076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45998.326899074076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45998.326899074076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45998.326899074076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45998.326899074076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45998.326899074076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45998.326899074076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45998.326899074076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45998.326899074076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45998.326899074076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45998.326899074076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45998.326899074076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45998.326899074076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45998.326899074076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45998.326899074076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45998.326899074076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45998.326899074076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45998.326899074076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45998.326899074076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45998.326899074076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45998.326899074076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45998.326899074076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45998.326899074076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45998.326899074076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45998.326899074076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45998.326899074076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45998.326899074076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45998.326899074076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45998.326899074076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45998.326899074076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45998.326899074076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45998.326899074076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45998.326899074076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45998.326899074076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45998.326899074076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45998.326899074076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45998.326899074076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45998.326899074076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45998.326899074076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45998.326899074076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45998.326899074076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45998.326899074076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45998.326899074076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45998.326899074076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45998.326899074076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45998.326899074076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45998.326899074076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45998.326899074076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45998.326899074076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45998.326899074076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45998.326899074076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45998.326899074076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45998.326899074076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45998.326899074076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45998.326899074076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45998.326899074076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45998.326899074076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45998.326899074076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45998.326899074076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45998.326899074076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45998.326899074076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45998.326899074076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45998.326899074076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45998.326899074076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45998.326899074076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45998.326899074076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45998.326899074076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45998.326899074076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45998.326899074076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45998.326899074076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45998.326899074076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45998.326899074076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45998.326899074076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45998.326899074076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45998.326899074076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45998.326899074076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45998.326899074076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45998.326899074076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45998.326899074076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45998.326899074076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45998.326899074076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45998.326899074076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45998.326899074076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45998.326899074076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45998.326899074076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45998.326899074076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45998.326899074076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45998.326899074076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45998.326899074076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45998.326899074076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45998.326899074076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45998.326899074076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45998.326899074076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45998.326899074076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45998.326899074076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45998.326899074076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45998.326899074076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45998.326899074076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45998.326899074076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45998.326899074076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45998.326899074076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45998.326899074076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45998.326899074076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45998.326899074076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45998.326899074076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45998.326899074076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45998.326899074076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45998.326899074076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45998.326899074076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45998.326899074076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45998.326899074076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45998.326899074076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45998.326899074076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45998.326899074076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45998.326899074076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45998.326899074076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45998.326899074076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45998.326899074076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45998.326899074076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45998.326899074076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45998.326899074076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45998.326899074076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45998.326899074076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45998.326899074076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45998.326899074076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45998.326899074076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45998.326899074076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45998.326899074076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45998.326899074076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45998.326899074076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45998.326899074076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45998.326899074076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45998.326899074076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45998.326899074076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45998.326899074076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45998.326899074076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45998.326899074076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45998.326899074076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45998.326899074076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45998.326899074076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45998.326899074076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45998.326899074076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45998.326899074076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45998.326899074076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45998.326899074076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45998.326899074076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45998.326899074076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45998.326899074076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45998.326899074076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45998.326899074076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45998.326899074076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45998.326899074076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45998.326899074076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45998.326899074076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45998.326899074076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45998.326899074076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45998.326899074076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45998.326899074076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45998.326899074076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45998.326899074076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45998.326899074076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45998.326899074076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45998.326899074076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45998.326899074076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45998.326899074076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45998.326899074076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45998.326899074076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45998.326899074076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45998.326899074076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45998.326899074076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45998.326899074076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45998.326899074076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45998.326899074076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45998.326899074076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45998.326899074076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45998.326899074076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45998.326899074076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45998.326899074076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45998.326899074076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45998.326899074076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45998.326899074076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45998.326899074076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45998.326899074076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45998.326899074076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45998.326899074076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45998.326899074076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45998.326899074076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45998.326899074076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45998.326899074076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45998.326899074076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45998.326899074076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45998.326899074076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45998.326899074076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45998.326899074076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45998.326899074076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45998.326899074076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45998.326899074076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45998.326899074076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45998.326899074076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45998.326899074076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45998.326899074076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45998.326899074076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45998.326899074076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45998.326899074076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45998.326899074076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45998.326899074076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45998.326899074076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45998.326899074076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45998.326899074076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45998.326899074076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45998.326899074076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45998.326899074076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45998.326899074076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45998.326899074076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45998.326899074076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45998.326899074076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45998.326899074076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45998.326899074076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45998.326899074076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45998.326899074076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45998.326899074076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45998.326899074076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45998.326899074076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45998.326899074076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45998.326899074076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45998.326899074076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45998.326899074076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45998.326899074076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45998.326899074076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45998.326899074076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45998.326899074076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45998.326899074076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45998.326899074076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45998.326899074076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45998.326899074076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45998.326899074076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45998.326899074076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45998.326899074076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45998.326899074076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45998.326899074076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45998.326899074076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45998.326899074076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45998.326899074076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45998.326899074076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45998.326899074076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45998.326899074076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45998.326899074076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45998.326899074076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45998.326899074076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45998.326899074076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45998.326899074076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45998.326899074076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45998.326899074076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45998.326899074076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45998.326899074076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45998.326899074076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45998.326899074076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45998.326899074076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45998.326899074076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45998.326899074076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45998.326899074076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45998.326899074076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45998.326899074076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45998.326899074076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45998.326899074076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45998.326899074076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45998.326899074076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45998.326899074076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45998.326899074076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45998.326899074076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45998.326899074076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45998.326899074076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45998.326899074076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45998.326899074076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45998.326899074076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45998.326899074076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45998.326899074076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45998.326899074076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45998.326899074076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45998.326899074076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45998.326899074076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45998.326899074076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45998.326899074076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45998.326899074076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45998.326899074076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45998.326899074076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45998.326899074076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45998.326899074076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45998.326899074076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45998.326899074076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45998.326899074076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45998.326899074076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45998.326899074076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45998.326899074076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45998.326899074076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45998.326899074076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45998.326899074076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45998.326899074076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45998.326899074076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45998.326899074076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45998.326899074076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45998.326899074076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45998.326899074076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45998.326899074076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45998.326899074076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45998.326899074076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45998.326899074076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45998.326899074076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45998.326899074076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45998.326899074076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45998.326899074076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45998.326899074076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45998.326899074076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45998.326899074076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45998.326899074076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45998.326899074076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45998.326899074076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45998.326899074076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45998.326899074076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45998.326899074076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45998.326899074076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45998.326899074076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45998.326899074076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45998.326899074076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45998.326899074076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45998.326899074076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45998.326899074076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45998.326899074076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45998.326899074076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45998.326899074076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45998.326899074076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45998.326899074076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45998.326899074076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45998.326899074076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45998.326899074076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45998.326899074076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45998.326899074076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45998.326899074076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45998.326899074076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45998.326899074076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45998.326899074076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45998.326899074076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45998.326899074076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45998.326899074076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45998.326899074076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45998.326899074076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45998.326899074076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45998.326899074076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45998.326899074076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45998.326899074076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45998.326899074076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45998.326899074076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45998.326899074076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45998.326899074076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45998.326899074076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45998.326899074076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45998.326899074076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45998.326899074076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45998.326899074076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45998.326899074076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45998.326899074076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45998.326899074076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45998.326899074076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45998.326899074076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45998.326899074076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45998.326899074076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45998.326899074076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45998.326899074076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45998.326899074076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45998.326899074076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45998.326899074076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45998.326899074076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45998.326899074076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45998.326899074076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45998.326899074076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45998.326899074076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45998.326899074076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45998.326899074076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45998.326899074076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45998.326899074076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45998.326899074076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45998.326899074076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45998.326899074076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45998.326899074076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45998.326899074076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45998.326899074076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45998.326899074076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45998.326899074076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45998.326899074076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45998.326899074076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45998.326899074076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45998.326899074076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45998.326899074076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45998.326899074076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45998.326899074076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45998.326899074076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45998.326899074076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45998.326899074076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45998.326899074076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45998.326899074076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45998.326899074076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45998.326899074076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45998.326899074076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45998.326899074076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45998.326899074076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45998.326899074076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45998.326899074076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45998.326899074076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45998.326899074076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45998.326899074076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45998.326899074076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45998.326899074076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45998.326899074076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45998.326899074076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45998.326899074076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45998.326899074076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45998.326899074076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45998.326899074076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45998.326899074076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45998.326899074076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45998.326899074076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45998.326899074076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45998.326899074076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45998.326899074076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45998.326899074076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45998.326899074076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45998.326899074076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45998.326899074076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45998.326899074076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45998.326899074076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45998.326899074076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45998.326899074076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45998.326899074076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45998.326899074076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45998.326899074076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45998.326899074076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45998.326899074076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45998.326899074076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45998.326899074076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45998.326899074076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45998.326899074076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45998.326899074076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45998.326899074076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45998.326899074076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45998.326899074076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45998.326899074076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45998.326899074076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45998.326899074076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45998.326899074076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45998.326899074076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45998.326899074076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45998.326899074076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45998.326899074076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45998.326899074076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45998.326899074076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45998.326899074076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45998.326899074076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45998.326899074076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45998.326899074076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45998.326899074076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45998.326899074076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45998.326899074076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45998.326899074076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45998.326899074076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45998.326899074076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45998.326899074076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45998.326899074076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45998.326899074076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45998.326899074076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45998.326899074076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45998.326899074076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45998.326899074076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45998.326899074076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45998.326899074076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45998.326899074076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45998.326899074076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45998.326899074076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45998.326899074076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45998.326899074076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45998.326899074076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45998.326899074076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45998.326899074076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45998.326899074076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45998.326899074076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45998.326899074076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45998.326899074076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45998.326899074076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45998.326899074076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45998.326899074076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45998.326899074076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45998.326899074076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45998.326899074076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45998.326899074076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45998.326899074076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45998.326899074076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45998.326899074076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45998.326899074076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45998.326899074076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45998.326899074076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45998.326899074076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45998.326899074076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45998.326899074076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45998.326899074076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45998.326899074076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45998.326899074076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45998.326899074076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45998.326899074076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45998.326899074076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45998.326899074076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45998.326899074076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45998.326899074076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45998.326899074076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45998.326899074076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45998.326899074076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45998.326899074076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45998.326899074076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45998.326899074076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45998.326899074076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45998.326899074076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45998.326899074076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45998.326899074076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45998.326899074076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45998.326899074076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45998.326899074076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45998.326899074076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45998.326899074076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45998.326899074076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45998.326899074076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45998.326899074076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45998.326899074076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45998.326899074076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45998.326899074076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45998.326899074076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45998.326899074076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45998.326899074076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45998.326899074076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45998.326899074076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45998.326899074076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45998.326899074076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45998.326899074076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45998.326899074076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45998.326899074076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45998.326899074076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45998.326899074076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45998.326899074076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45998.326899074076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45998.326899074076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45998.326899074076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45998.326899074076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45998.326899074076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45998.326899074076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45998.326899074076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45998.326899074076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45998.326899074076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45998.326899074076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45998.326899074076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45998.326899074076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45998.326899074076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45998.326899074076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45998.326899074076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45998.326899074076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45998.326899074076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45998.326899074076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45998.326899074076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45998.326899074076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45998.326899074076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45998.326899074076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45998.326899074076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45998.326899074076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45998.326899074076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45998.326899074076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45998.326899074076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45998.326899074076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45998.326899074076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45998.326899074076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45998.326899074076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45998.326899074076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45998.326899074076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45998.326899074076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45998.326899074076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45998.326899074076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45998.326899074076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45998.326899074076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45998.326899074076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45998.326899074076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45998.326899074076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45998.326899074076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45998.326899074076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45998.326899074076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45998.326899074076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45998.326899074076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45998.326899074076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45998.326899074076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45998.326899074076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45998.326899074076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45998.326899074076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45998.326899074076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45998.326899074076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45998.326899074076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45998.326899074076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45998.326899074076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45998.326899074076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45998.326899074076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45998.326899074076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45998.326899074076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45998.326899074076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45998.326899074076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45998.326899074076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45998.326899074076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45998.326899074076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45998.326899074076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45998.326899074076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45998.326899074076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45998.326899074076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45998.326899074076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45998.326899074076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45998.326899074076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45998.326899074076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45998.326899074076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45998.326899074076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45998.326899074076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45998.326899074076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45998.326899074076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45998.326899074076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45998.326899074076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45998.326899074076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45998.326899074076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45998.326899074076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45998.326899074076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45998.326899074076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45998.326899074076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45998.326899074076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45998.326899074076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45998.326899074076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45998.326899074076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45998.326899074076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45998.326899074076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45998.326899074076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45998.326899074076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45998.326899074076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45998.326899074076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45998.326899074076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45998.326899074076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45998.326899074076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45998.326899074076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45998.326899074076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45998.326899074076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45998.326899074076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45998.326899074076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45998.326899074076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45998.326899074076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45998.326899074076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45998.326899074076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45998.326899074076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45998.326899074076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45998.326899074076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45998.326899074076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45998.326899074076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45998.326899074076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45998.326899074076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45998.326899074076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45998.326899074076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45998.326899074076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45998.326899074076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45998.326899074076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45998.326899074076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45998.326899074076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45998.326899074076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45998.326899074076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45998.326899074076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45998.326899074076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45998.326899074076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45998.326899074076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45998.326899074076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45998.326899074076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45998.326899074076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45998.326899074076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45998.326899074076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45998.326899074076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45998.326899074076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45998.326899074076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45998.326899074076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45998.326899074076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45998.326899074076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45998.326899074076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45998.326899074076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45998.326899074076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45998.326899074076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45998.326899074076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45998.326899074076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45998.326899074076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45998.326899074076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45998.326899074076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45998.326899074076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45998.326899074076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45998.326899074076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45998.326899074076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45998.326899074076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45998.326899074076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45998.326899074076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45998.326899074076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45998.326899074076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45998.326899074076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45998.326899074076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45998.326899074076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45998.326899074076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45998.326899074076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45998.326899074076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45998.326899074076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45998.326899074076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45998.326899074076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45998.326899074076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45998.326899074076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45998.326899074076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45998.326899074076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45998.326899074076</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294.84618148148002</v>
      </c>
      <c r="H2" s="91">
        <v>45703.474768518521</v>
      </c>
      <c r="I2" s="91" t="str">
        <f>IFERROR(VLOOKUP(D2,DB!A:F,6,0),"")</f>
        <v>SCECO</v>
      </c>
      <c r="J2" s="91" t="str">
        <f>IFERROR(VLOOKUP(D2,DB!A:G,7,0),"")</f>
        <v>Dead</v>
      </c>
      <c r="K2" s="93" t="s">
        <v>39120</v>
      </c>
      <c r="L2" s="87" t="str">
        <f>IFERROR(VLOOKUP(D2,DB!A:I,9,0),"")</f>
        <v>Latis</v>
      </c>
    </row>
    <row r="3" spans="1:16" ht="33.75" customHeight="1">
      <c r="A3" s="107" t="s">
        <v>39121</v>
      </c>
      <c r="B3" s="107" t="str">
        <f>IFERROR(VLOOKUP(D3,DB!A:K,11,0),"")</f>
        <v>R4</v>
      </c>
      <c r="C3" s="89">
        <v>2</v>
      </c>
      <c r="D3" s="87" t="s">
        <v>32840</v>
      </c>
      <c r="E3" s="90" t="s">
        <v>39106</v>
      </c>
      <c r="F3" s="91">
        <v>45997.492002314815</v>
      </c>
      <c r="G3" s="92">
        <f t="shared" ref="G3:G56" ca="1" si="0">IFERROR(NOW()-F3,"")</f>
        <v>0.83489675926102791</v>
      </c>
      <c r="H3" s="91">
        <v>45997.474282407406</v>
      </c>
      <c r="I3" s="107" t="str">
        <f>IFERROR(VLOOKUP(D3,DB!A:F,6,0),"")</f>
        <v>SCECO</v>
      </c>
      <c r="J3" s="107" t="str">
        <f>IFERROR(VLOOKUP(D3,DB!A:G,7,0),"")</f>
        <v>Dead</v>
      </c>
      <c r="K3" s="93" t="s">
        <v>39122</v>
      </c>
      <c r="L3" s="87" t="str">
        <f>IFERROR(VLOOKUP(D3,DB!A:I,9,0),"")</f>
        <v>Latis</v>
      </c>
    </row>
    <row r="4" spans="1:16" ht="15" customHeight="1">
      <c r="A4" s="107" t="s">
        <v>39123</v>
      </c>
      <c r="B4" s="107" t="str">
        <f>IFERROR(VLOOKUP(D4,DB!A:K,11,0),"")</f>
        <v>R4</v>
      </c>
      <c r="C4" s="89">
        <v>2</v>
      </c>
      <c r="D4" s="87" t="s">
        <v>30656</v>
      </c>
      <c r="E4" s="90" t="s">
        <v>39109</v>
      </c>
      <c r="F4" s="91">
        <v>45997.533333333333</v>
      </c>
      <c r="G4" s="92">
        <f t="shared" ca="1" si="0"/>
        <v>0.79356574074336095</v>
      </c>
      <c r="H4" s="91">
        <v>45997.522280092591</v>
      </c>
      <c r="I4" s="107" t="str">
        <f>IFERROR(VLOOKUP(D4,DB!A:F,6,0),"")</f>
        <v>Generator-SG</v>
      </c>
      <c r="J4" s="107" t="str">
        <f>IFERROR(VLOOKUP(D4,DB!A:G,7,0),"")</f>
        <v>Good</v>
      </c>
      <c r="K4" s="93" t="s">
        <v>39124</v>
      </c>
      <c r="L4" s="87" t="str">
        <f>IFERROR(VLOOKUP(D4,DB!A:I,9,0),"")</f>
        <v>Latis</v>
      </c>
    </row>
    <row r="5" spans="1:16" ht="15" customHeight="1">
      <c r="A5" s="107"/>
      <c r="B5" s="107" t="str">
        <f>IFERROR(VLOOKUP(D5,DB!A:K,11,0),"")</f>
        <v/>
      </c>
      <c r="C5" s="89"/>
      <c r="D5" s="87"/>
      <c r="E5" s="90"/>
      <c r="F5" s="91"/>
      <c r="G5" s="92">
        <f t="shared" ca="1" si="0"/>
        <v>45998.326899074076</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45998.326899074076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45998.326899074076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45998.326899074076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45998.326899074076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45998.326899074076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45998.326899074076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45998.326899074076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45998.326899074076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45998.326899074076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45998.326899074076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45998.326899074076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45998.326899074076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45998.326899074076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45998.326899074076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45998.326899074076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45998.326899074076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45998.326899074076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45998.326899074076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45998.326899074076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45998.326899074076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45998.326899074076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45998.326899074076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45998.326899074076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45998.326899074076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45998.326899074076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45998.326899074076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45998.326899074076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45998.326899074076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45998.326899074076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45998.326899074076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45998.326899074076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45998.326899074076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45998.326899074076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45998.326899074076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45998.326899074076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45998.326899074076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45998.326899074076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45998.326899074076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45998.326899074076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45998.326899074076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45998.326899074076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45998.326899074076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45998.326899074076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45998.326899074076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45998.326899074076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45998.326899074076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45998.326899074076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45998.326899074076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45998.326899074076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45998.326899074076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45998.326899074076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45998.326899074076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45998.326899074076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45998.326899074076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45998.326899074076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45998.326899074076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45998.326899074076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45998.326899074076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45998.326899074076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45998.326899074076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45998.326899074076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45998.326899074076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45998.326899074076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45998.326899074076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45998.326899074076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45998.326899074076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45998.326899074076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45998.326899074076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45998.326899074076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45998.326899074076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45998.326899074076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45998.326899074076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45998.326899074076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45998.326899074076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45998.326899074076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45998.326899074076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45998.326899074076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45998.326899074076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45998.326899074076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45998.326899074076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45998.326899074076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45998.326899074076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45998.326899074076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45998.326899074076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45998.326899074076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45998.326899074076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45998.326899074076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45998.326899074076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45998.326899074076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45998.326899074076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45998.326899074076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45998.326899074076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45998.326899074076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45998.326899074076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45998.326899074076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45998.326899074076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45998.326899074076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45998.326899074076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45998.326899074076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45998.326899074076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45998.326899074076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45998.326899074076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45998.326899074076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45998.326899074076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45998.326899074076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45998.326899074076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45998.326899074076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45998.326899074076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45998.326899074076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45998.326899074076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45998.326899074076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45998.326899074076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45998.326899074076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45998.326899074076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45998.326899074076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45998.326899074076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45998.326899074076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45998.326899074076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45998.326899074076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45998.326899074076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45998.326899074076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45998.326899074076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45998.326899074076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45998.326899074076</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45998.326899074076</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45998.326899074076</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45998.326899074076</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45998.326899074076</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45998.326899074076</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45998.326899074076</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45998.326899074076</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45998.326899074076</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45998.326899074076</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45998.326899074076</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45998.326899074076</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45998.326899074076</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45998.326899074076</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45998.326899074076</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45998.326899074076</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45998.326899074076</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45998.326899074076</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45998.326899074076</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45998.326899074076</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45998.326899074076</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45998.326899074076</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45998.326899074076</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45998.326899074076</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45998.326899074076</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45998.326899074076</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45998.326899074076</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45998.326899074076</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45998.326899074076</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45998.326899074076</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45998.326899074076</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45998.326899074076</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45998.326899074076</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45998.326899074076</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45998.326899074076</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45998.326899074076</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45998.326899074076</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45998.326899074076</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7" sqref="D17"/>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39125</v>
      </c>
      <c r="B2" s="37" t="str">
        <f>IFERROR(VLOOKUP(D2,DB!A:K,11,0),"")</f>
        <v>R5</v>
      </c>
      <c r="C2" s="37">
        <v>3</v>
      </c>
      <c r="D2" s="100" t="s">
        <v>36085</v>
      </c>
      <c r="E2" s="37" t="s">
        <v>39106</v>
      </c>
      <c r="F2" s="38">
        <v>45891.832060185188</v>
      </c>
      <c r="G2" s="102">
        <f ca="1">IFERROR(NOW()-F2,"")</f>
        <v>106.4948388888879</v>
      </c>
      <c r="H2" s="38">
        <v>45891.790393518517</v>
      </c>
      <c r="I2" s="37" t="str">
        <f>IFERROR(VLOOKUP(D2,DB!A:F,6,0),"")</f>
        <v>Generator-SG</v>
      </c>
      <c r="J2" s="37" t="str">
        <f>IFERROR(VLOOKUP(D2,DB!A:G,7,0),"")</f>
        <v>Vandalized</v>
      </c>
      <c r="K2" s="37" t="s">
        <v>39126</v>
      </c>
      <c r="L2" s="37" t="str">
        <f>IFERROR(VLOOKUP(D2,DB!A:I,9,0),"")</f>
        <v>Latis</v>
      </c>
      <c r="M2" s="99"/>
    </row>
    <row r="3" spans="1:13" s="39" customFormat="1" ht="30.75">
      <c r="A3" s="37" t="s">
        <v>39127</v>
      </c>
      <c r="B3" s="37" t="str">
        <f>IFERROR(VLOOKUP(D3,DB!A:K,11,0),"")</f>
        <v>R5</v>
      </c>
      <c r="C3" s="37">
        <v>1</v>
      </c>
      <c r="D3" s="37" t="s">
        <v>33407</v>
      </c>
      <c r="E3" s="37" t="s">
        <v>39109</v>
      </c>
      <c r="F3" s="38">
        <v>45926.188877314817</v>
      </c>
      <c r="G3" s="102">
        <f t="shared" ref="G3" ca="1" si="0">IFERROR(NOW()-F3,"")</f>
        <v>72.138021759259573</v>
      </c>
      <c r="H3" s="38">
        <v>45926.158159722225</v>
      </c>
      <c r="I3" s="37" t="str">
        <f>IFERROR(VLOOKUP(D3,DB!A:F,6,0),"")</f>
        <v>SCECO</v>
      </c>
      <c r="J3" s="37" t="str">
        <f>IFERROR(VLOOKUP(D3,DB!A:G,7,0),"")</f>
        <v>Good</v>
      </c>
      <c r="K3" s="37" t="s">
        <v>39128</v>
      </c>
      <c r="L3" s="37" t="str">
        <f>IFERROR(VLOOKUP(D3,DB!A:I,9,0),"")</f>
        <v>Latis</v>
      </c>
      <c r="M3" s="99"/>
    </row>
    <row r="4" spans="1:13" s="39" customFormat="1" ht="45.75" customHeight="1">
      <c r="A4" s="103" t="s">
        <v>39129</v>
      </c>
      <c r="B4" s="103" t="str">
        <f>IFERROR(VLOOKUP(D4,DB!A:K,11,0),"")</f>
        <v>R5</v>
      </c>
      <c r="C4" s="103">
        <v>1</v>
      </c>
      <c r="D4" s="103" t="s">
        <v>34832</v>
      </c>
      <c r="E4" s="103" t="s">
        <v>39109</v>
      </c>
      <c r="F4" s="104">
        <v>45948.661111111112</v>
      </c>
      <c r="G4" s="105">
        <f t="shared" ref="G4" ca="1" si="1">IFERROR(NOW()-F4,"")</f>
        <v>49.665787962963805</v>
      </c>
      <c r="H4" s="104">
        <v>45948.661111111112</v>
      </c>
      <c r="I4" s="103" t="str">
        <f>IFERROR(VLOOKUP(D4,DB!A:F,6,0),"")</f>
        <v>SCECO</v>
      </c>
      <c r="J4" s="103" t="str">
        <f>IFERROR(VLOOKUP(D4,DB!A:G,7,0),"")</f>
        <v>Dead</v>
      </c>
      <c r="K4" s="103" t="s">
        <v>39130</v>
      </c>
      <c r="L4" s="103" t="str">
        <f>IFERROR(VLOOKUP(D4,DB!A:I,9,0),"")</f>
        <v>Latis</v>
      </c>
    </row>
    <row r="5" spans="1:13" s="39" customFormat="1" ht="30.75">
      <c r="A5" s="103" t="s">
        <v>39131</v>
      </c>
      <c r="B5" s="103" t="str">
        <f>IFERROR(VLOOKUP(D5,DB!A:K,11,0),"")</f>
        <v>R5</v>
      </c>
      <c r="C5" s="103">
        <v>1</v>
      </c>
      <c r="D5" s="103" t="s">
        <v>36592</v>
      </c>
      <c r="E5" s="103" t="s">
        <v>39106</v>
      </c>
      <c r="F5" s="104">
        <v>45981.373298611114</v>
      </c>
      <c r="G5" s="105">
        <f ca="1">IFERROR(NOW()-F5,"")</f>
        <v>16.95360046296264</v>
      </c>
      <c r="H5" s="132">
        <v>45981.360798611109</v>
      </c>
      <c r="I5" s="103" t="str">
        <f>IFERROR(VLOOKUP(D5,DB!A:F,6,0),"")</f>
        <v>SCECO</v>
      </c>
      <c r="J5" s="103" t="str">
        <f>IFERROR(VLOOKUP(D5,DB!A:G,7,0),"")</f>
        <v>Dead</v>
      </c>
      <c r="K5" s="103" t="s">
        <v>39132</v>
      </c>
      <c r="L5" s="103" t="str">
        <f>IFERROR(VLOOKUP(D5,DB!A:I,9,0),"")</f>
        <v>Latis</v>
      </c>
    </row>
    <row r="6" spans="1:13">
      <c r="A6" s="37" t="s">
        <v>39133</v>
      </c>
      <c r="B6" s="37" t="str">
        <f>IFERROR(VLOOKUP(D6,DB!A:K,11,0),"")</f>
        <v>R5</v>
      </c>
      <c r="C6" s="37">
        <v>1</v>
      </c>
      <c r="D6" s="37" t="s">
        <v>37850</v>
      </c>
      <c r="E6" s="37" t="s">
        <v>39106</v>
      </c>
      <c r="F6" s="38">
        <v>45997.107488425929</v>
      </c>
      <c r="G6" s="131">
        <f t="shared" ref="G6" ca="1" si="2">IFERROR(NOW()-F6,"")</f>
        <v>1.2194106481474591</v>
      </c>
      <c r="H6" s="38">
        <v>45997.093599537038</v>
      </c>
      <c r="I6" s="37" t="str">
        <f>IFERROR(VLOOKUP(D6,DB!A:F,6,0),"")</f>
        <v>SCECO</v>
      </c>
      <c r="J6" s="37" t="str">
        <f>IFERROR(VLOOKUP(D6,DB!A:G,7,0),"")</f>
        <v>In progress</v>
      </c>
      <c r="K6" s="37" t="s">
        <v>39134</v>
      </c>
      <c r="L6" s="37" t="str">
        <f>IFERROR(VLOOKUP(D6,DB!A:I,9,0),"")</f>
        <v>Latis</v>
      </c>
    </row>
    <row r="7" spans="1:13">
      <c r="A7" s="37" t="s">
        <v>39135</v>
      </c>
      <c r="B7" s="37" t="s">
        <v>5445</v>
      </c>
      <c r="C7" s="37">
        <v>1</v>
      </c>
      <c r="D7" s="37" t="s">
        <v>37246</v>
      </c>
      <c r="E7" s="37" t="s">
        <v>39106</v>
      </c>
      <c r="F7" s="38">
        <v>45998.274525462963</v>
      </c>
      <c r="G7" s="131">
        <f ca="1">IFERROR(NOW()-F7,"")</f>
        <v>5.2373611113580409E-2</v>
      </c>
      <c r="H7" s="38">
        <v>45998.268680555557</v>
      </c>
      <c r="I7" s="37" t="str">
        <f>IFERROR(VLOOKUP(D7,DB!A:F,6,0),"")</f>
        <v>Generator-SG</v>
      </c>
      <c r="J7" s="37" t="str">
        <f>IFERROR(VLOOKUP(D7,DB!A:G,7,0),"")</f>
        <v>Dead</v>
      </c>
      <c r="K7" s="37" t="s">
        <v>39136</v>
      </c>
      <c r="L7" s="37" t="str">
        <f>IFERROR(VLOOKUP(D7,DB!A:I,9,0),"")</f>
        <v>Latis</v>
      </c>
    </row>
    <row r="8" spans="1:13">
      <c r="A8" s="37"/>
      <c r="B8" s="37" t="str">
        <f>IFERROR(VLOOKUP(D8,DB!A:K,11,0),"")</f>
        <v/>
      </c>
      <c r="C8" s="37"/>
      <c r="D8" s="37"/>
      <c r="E8" s="37"/>
      <c r="F8" s="38"/>
      <c r="G8" s="131">
        <f t="shared" ref="G8:G32" ca="1" si="3">IFERROR(NOW()-F8,"")</f>
        <v>45998.326899074076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45998.326899074076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45998.326899074076</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45998.326899074076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45998.326899074076</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45998.326899074076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45998.326899074076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45998.326899074076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45998.326899074076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45998.326899074076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45998.326899074076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45998.326899074076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45998.326899074076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45998.326899074076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45998.326899074076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45998.326899074076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45998.326899074076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45998.326899074076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45998.326899074076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45998.326899074076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45998.326899074076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45998.326899074076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45998.326899074076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45998.326899074076</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45998.326899074076</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45998.326899074076</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45998.326899074076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45998.326899074076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45998.326899074076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45998.326899074076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45998.326899074076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45998.326899074076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45998.326899074076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45998.326899074076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45998.326899074076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45998.326899074076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45998.326899074076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45998.326899074076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45998.326899074076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45998.326899074076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45998.326899074076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45998.326899074076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45998.326899074076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45998.326899074076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45998.326899074076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45998.326899074076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45998.326899074076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45998.326899074076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45998.326899074076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45998.326899074076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45998.326899074076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45998.326899074076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45998.326899074076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45998.326899074076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45998.326899074076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45998.326899074076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45998.326899074076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45998.326899074076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45998.326899074076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45998.326899074076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45998.326899074076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45998.326899074076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45998.326899074076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45998.326899074076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45998.326899074076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45998.326899074076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45998.326899074076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45998.326899074076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45998.326899074076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45998.326899074076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45998.326899074076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45998.326899074076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45998.326899074076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45998.326899074076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45998.326899074076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45998.326899074076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45998.326899074076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45998.326899074076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45998.326899074076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45998.326899074076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45998.326899074076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45998.326899074076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45998.326899074076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45998.326899074076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45998.326899074076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45998.326899074076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45998.326899074076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45998.326899074076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45998.326899074076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45998.326899074076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45998.326899074076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45998.326899074076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45998.326899074076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45998.326899074076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45998.326899074076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45998.326899074076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45998.326899074076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45998.326899074076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45998.326899074076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45998.326899074076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45998.326899074076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45998.326899074076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45998.326899074076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45998.326899074076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45998.326899074076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45998.326899074076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45998.326899074076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45998.326899074076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45998.326899074076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45998.326899074076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45998.326899074076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45998.326899074076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45998.326899074076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45998.326899074076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45998.326899074076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45998.326899074076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45998.326899074076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45998.326899074076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45998.326899074076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45998.326899074076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45998.326899074076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45998.326899074076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45998.326899074076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45998.326899074076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45998.326899074076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45998.326899074076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45998.326899074076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45998.326899074076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45998.326899074076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45998.326899074076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45998.326899074076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45998.326899074076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45998.326899074076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45998.326899074076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45998.326899074076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45998.326899074076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45998.326899074076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45998.326899074076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45998.326899074076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45998.326899074076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45998.326899074076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45998.326899074076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45998.326899074076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45998.326899074076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45998.326899074076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45998.326899074076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45998.326899074076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45998.326899074076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45998.326899074076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45998.326899074076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45998.326899074076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45998.326899074076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45998.326899074076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45998.326899074076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45998.326899074076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45998.326899074076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45998.326899074076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45998.326899074076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45998.326899074076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45998.326899074076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45998.326899074076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45998.326899074076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45998.326899074076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45998.326899074076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45998.326899074076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45998.326899074076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45998.326899074076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45998.326899074076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45998.326899074076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45998.326899074076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45998.326899074076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45998.326899074076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45998.326899074076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45998.326899074076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45998.326899074076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45998.326899074076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45998.326899074076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45998.326899074076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45998.326899074076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45998.326899074076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45998.326899074076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45998.326899074076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45998.326899074076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45998.326899074076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45998.326899074076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45998.326899074076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45998.326899074076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45998.326899074076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45998.326899074076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45998.326899074076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45998.326899074076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45998.326899074076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45998.326899074076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45998.326899074076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45998.326899074076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45998.326899074076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45998.326899074076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45998.326899074076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45998.326899074076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45998.326899074076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45998.326899074076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45998.326899074076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45998.326899074076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45998.326899074076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45998.326899074076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45998.326899074076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45998.326899074076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45998.326899074076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45998.326899074076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45998.326899074076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45998.326899074076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45998.326899074076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45998.326899074076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45998.326899074076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45998.326899074076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45998.326899074076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45998.326899074076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45998.326899074076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45998.326899074076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45998.326899074076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45998.326899074076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45998.326899074076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45998.326899074076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45998.326899074076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45998.326899074076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45998.326899074076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45998.326899074076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45998.326899074076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45998.326899074076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45998.326899074076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45998.326899074076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45998.326899074076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45998.326899074076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45998.326899074076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45998.326899074076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45998.326899074076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45998.326899074076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45998.326899074076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45998.326899074076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45998.326899074076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45998.326899074076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45998.326899074076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45998.326899074076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45998.326899074076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45998.326899074076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45998.326899074076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45998.326899074076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45998.326899074076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45998.326899074076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45998.326899074076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45998.326899074076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45998.326899074076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45998.326899074076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45998.326899074076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45998.326899074076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45998.326899074076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45998.326899074076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45998.326899074076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45998.326899074076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45998.326899074076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45998.326899074076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45998.326899074076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45998.326899074076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45998.326899074076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45998.326899074076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45998.326899074076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45998.326899074076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45998.326899074076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45998.326899074076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45998.326899074076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45998.326899074076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45998.326899074076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45998.326899074076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45998.326899074076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45998.326899074076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45998.326899074076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45998.326899074076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45998.326899074076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45998.326899074076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45998.326899074076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45998.326899074076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45998.326899074076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45998.326899074076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45998.326899074076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45998.326899074076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45998.326899074076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45998.326899074076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45998.326899074076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45998.326899074076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45998.326899074076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45998.326899074076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45998.326899074076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45998.326899074076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45998.326899074076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45998.326899074076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45998.326899074076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45998.326899074076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45998.326899074076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45998.326899074076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45998.326899074076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45998.326899074076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45998.326899074076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45998.326899074076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45998.326899074076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45998.326899074076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45998.326899074076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45998.326899074076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45998.326899074076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45998.326899074076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45998.326899074076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45998.326899074076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45998.326899074076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45998.326899074076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45998.326899074076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45998.326899074076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45998.326899074076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45998.326899074076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45998.326899074076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45998.326899074076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45998.326899074076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45998.326899074076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45998.326899074076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45998.326899074076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45998.326899074076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45998.326899074076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45998.326899074076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45998.326899074076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45998.326899074076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45998.326899074076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45998.326899074076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45998.326899074076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45998.326899074076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45998.326899074076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45998.326899074076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45998.326899074076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45998.326899074076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45998.326899074076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45998.326899074076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45998.326899074076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45998.326899074076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45998.326899074076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45998.326899074076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45998.326899074076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45998.326899074076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45998.326899074076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45998.326899074076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45998.326899074076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45998.326899074076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45998.326899074076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45998.326899074076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45998.326899074076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45998.326899074076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45998.326899074076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45998.326899074076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45998.326899074076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45998.326899074076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45998.326899074076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45998.326899074076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45998.326899074076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45998.326899074076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45998.326899074076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45998.326899074076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45998.326899074076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45998.326899074076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45998.326899074076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45998.326899074076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45998.326899074076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45998.326899074076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45998.326899074076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45998.326899074076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45998.326899074076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45998.326899074076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45998.326899074076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45998.326899074076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45998.326899074076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45998.326899074076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45998.326899074076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45998.326899074076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45998.326899074076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45998.326899074076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45998.326899074076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45998.326899074076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45998.326899074076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45998.326899074076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45998.326899074076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45998.326899074076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45998.326899074076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45998.326899074076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45998.326899074076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45998.326899074076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45998.326899074076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45998.326899074076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45998.326899074076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45998.326899074076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45998.326899074076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45998.326899074076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45998.326899074076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45998.326899074076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45998.326899074076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45998.326899074076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45998.326899074076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45998.326899074076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45998.326899074076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45998.326899074076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45998.326899074076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45998.326899074076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45998.326899074076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45998.326899074076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45998.326899074076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45998.326899074076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45998.326899074076</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45998.326899074076</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45998.326899074076</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45998.326899074076</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45998.326899074076</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45998.326899074076</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45998.326899074076</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45998.326899074076</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45998.326899074076</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45998.326899074076</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45998.326899074076</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45998.326899074076</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45998.326899074076</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45998.326899074076</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45998.326899074076</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2025-12-07T04:52:45Z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