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92" documentId="120_S{2AC9BD13-BADA-5192-A53E-5A8FF88502F6}" xr6:coauthVersionLast="47" xr6:coauthVersionMax="47" xr10:uidLastSave="{5383C962-F454-4C2A-B517-BA75FCA0B32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<sst xmlns="http://schemas.openxmlformats.org/spreadsheetml/2006/main" count="181561" uniqueCount="39157">
  <si>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</si>
  <si>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</si>
  <si>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</si>
  <si>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</si>
  <si>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</si>
  <si>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</si>
  <si>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</si>
  <si>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</si>
  <si>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</si>
  <si>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</si>
  <si>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</si>
  <si>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</si>
  <si>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</si>
  <si>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</si>
  <si>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</si>
  <si>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</si>
  <si>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</si>
  <si>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</si>
  <si>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</si>
  <si>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</si>
  <si>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</si>
  <si>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</si>
  <si>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</si>
  <si>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</si>
  <si>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</si>
  <si>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</si>
  <si>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</si>
  <si>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</si>
  <si>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</si>
  <si>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</si>
  <si>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</si>
  <si>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</si>
  <si>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</si>
  <si>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</si>
  <si>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</si>
  <si>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</si>
  <si>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</si>
  <si>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</si>
  <si>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</si>
  <si>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</si>
  <si>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</si>
  <si>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</si>
  <si>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</si>
  <si>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</si>
  <si>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</si>
  <si>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</si>
  <si>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</si>
  <si>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</si>
  <si>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</si>
  <si>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</si>
  <si>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</si>
  <si>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</si>
  <si>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</si>
  <si>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</si>
  <si>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</si>
  <si>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</si>
  <si>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</si>
  <si>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</si>
  <si>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</si>
  <si>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</si>
  <si>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</si>
  <si>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</si>
  <si>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</si>
  <si>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</si>
  <si>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</si>
  <si>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</si>
  <si>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</si>
  <si>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</si>
  <si>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</si>
  <si>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</si>
  <si>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</si>
  <si>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</si>
  <si>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</si>
  <si>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</si>
  <si>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</si>
  <si>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</si>
  <si>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</si>
  <si>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</si>
  <si>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</si>
  <si>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</si>
  <si>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</si>
  <si>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</si>
  <si>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</si>
  <si>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</si>
  <si>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</si>
  <si>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</si>
  <si>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</si>
  <si>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</si>
  <si>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</si>
  <si>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</si>
  <si>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</si>
  <si>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</si>
  <si>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</si>
  <si>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</si>
  <si>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</si>
  <si>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</si>
  <si>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</si>
  <si>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</si>
  <si>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</si>
  <si>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</si>
  <si>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</si>
  <si>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</si>
  <si>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</si>
  <si>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</si>
  <si>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</si>
  <si>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</si>
  <si>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</si>
  <si>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</si>
  <si>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</si>
  <si>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</si>
  <si>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</si>
  <si>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</si>
  <si>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</si>
  <si>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</si>
  <si>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</si>
  <si>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</si>
  <si>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</si>
  <si>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</si>
  <si>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</si>
  <si>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</si>
  <si>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</si>
  <si>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</si>
  <si>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</si>
  <si>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</si>
  <si>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</si>
  <si>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</si>
  <si>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</si>
  <si>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</si>
  <si>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</si>
  <si>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</si>
  <si>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</si>
  <si>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</si>
  <si>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</si>
  <si>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</si>
  <si>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</si>
  <si>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</si>
  <si>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</si>
  <si>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</si>
  <si>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</si>
  <si>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</si>
  <si>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</si>
  <si>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</si>
  <si>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</si>
  <si>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</si>
  <si>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</si>
  <si>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</si>
  <si>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</si>
  <si>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</si>
  <si>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</si>
  <si>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</si>
  <si>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</si>
  <si>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</si>
  <si>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</si>
  <si>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</si>
  <si>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</si>
  <si>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</si>
  <si>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</si>
  <si>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</si>
  <si>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</si>
  <si>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</si>
  <si>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</si>
  <si>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</si>
  <si>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</si>
  <si>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</si>
  <si>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</si>
  <si>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</si>
  <si>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</si>
  <si>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</si>
  <si>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</si>
  <si>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</si>
  <si>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</si>
  <si>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</si>
  <si>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</si>
  <si>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</si>
  <si>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</si>
  <si>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</si>
  <si>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</si>
  <si>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</si>
  <si>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</si>
  <si>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</si>
  <si>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</si>
  <si>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</si>
  <si>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</si>
  <si>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</si>
  <si>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</si>
  <si>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</si>
  <si>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</si>
  <si>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</si>
  <si>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</si>
  <si>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</si>
  <si>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</si>
  <si>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</si>
  <si>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</si>
  <si>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</si>
  <si>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</si>
  <si>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</si>
  <si>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</si>
  <si>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</si>
  <si>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</si>
  <si>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</si>
  <si>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</si>
  <si>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</si>
  <si>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</si>
  <si>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</si>
  <si>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</si>
  <si>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</si>
  <si>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</si>
  <si>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</si>
  <si>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</si>
  <si>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</si>
  <si>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</si>
  <si>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</si>
  <si>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</si>
  <si>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</si>
  <si>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</si>
  <si>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</si>
  <si>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</si>
  <si>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</si>
  <si>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</si>
  <si>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</si>
  <si>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</si>
  <si>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</si>
  <si>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</si>
  <si>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</si>
  <si>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</si>
  <si>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</si>
  <si>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</si>
  <si>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</si>
  <si>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</si>
  <si>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</si>
  <si>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</si>
  <si>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</si>
  <si>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</si>
  <si>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</si>
  <si>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</si>
  <si>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</si>
  <si>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</si>
  <si>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</si>
  <si>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</si>
  <si>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</si>
  <si>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</si>
  <si>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</si>
  <si>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</si>
  <si>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</si>
  <si>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</si>
  <si>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</si>
  <si>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</si>
  <si>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</si>
  <si>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</si>
  <si>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</si>
  <si>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</si>
  <si>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</si>
  <si>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</si>
  <si>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</si>
  <si>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</si>
  <si>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</si>
  <si>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</si>
  <si>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</si>
  <si>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</si>
  <si>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</si>
  <si>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</si>
  <si>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</si>
  <si>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</si>
  <si>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</si>
  <si>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</si>
  <si>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</si>
  <si>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</si>
  <si>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</si>
  <si>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</si>
  <si>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</si>
  <si>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</si>
  <si>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</si>
  <si>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</si>
  <si>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</si>
  <si>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</si>
  <si>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</si>
  <si>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</si>
  <si>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</si>
  <si>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</si>
  <si>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</si>
  <si>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</si>
  <si>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</si>
  <si>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</si>
  <si>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</si>
  <si>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</si>
  <si>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</si>
  <si>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</si>
  <si>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</si>
  <si>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</si>
  <si>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</si>
  <si>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</si>
  <si>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</si>
  <si>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</si>
  <si>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</si>
  <si>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</si>
  <si>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</si>
  <si>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</si>
  <si>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</si>
  <si>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</si>
  <si>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</si>
  <si>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</si>
  <si>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</si>
  <si>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</si>
  <si>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</si>
  <si>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</si>
  <si>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</si>
  <si>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</si>
  <si>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</si>
  <si>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</si>
  <si>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</si>
  <si>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</si>
  <si>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</si>
  <si>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</si>
  <si>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</si>
  <si>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</si>
  <si>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</si>
  <si>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</si>
  <si>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</si>
  <si>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</si>
  <si>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</si>
  <si>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</si>
  <si>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</si>
  <si>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</si>
  <si>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</si>
  <si>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</si>
  <si>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</si>
  <si>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</si>
  <si>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</si>
  <si>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</si>
  <si>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</si>
  <si>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</si>
  <si>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</si>
  <si>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</si>
  <si>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</si>
  <si>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</si>
  <si>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</si>
  <si>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</si>
  <si>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</si>
  <si>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</si>
  <si>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</si>
  <si>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</si>
  <si>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</si>
  <si>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</si>
  <si>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</si>
  <si>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</si>
  <si>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</si>
  <si>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</si>
  <si>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</si>
  <si>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</si>
  <si>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</si>
  <si>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</si>
  <si>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</si>
  <si>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</si>
  <si>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</si>
  <si>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</si>
  <si>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</si>
  <si>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</si>
  <si>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</si>
  <si>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</si>
  <si>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</si>
  <si>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</si>
  <si>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</si>
  <si>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</si>
  <si>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</si>
  <si>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</si>
  <si>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</si>
  <si>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</si>
  <si>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</si>
  <si>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</si>
  <si>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</si>
  <si>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</si>
  <si>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</si>
  <si>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</si>
  <si>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</si>
  <si>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</si>
  <si>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</si>
  <si>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</si>
  <si>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</si>
  <si>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</si>
  <si>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</si>
  <si>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</si>
  <si>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</si>
  <si>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</si>
  <si>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</si>
  <si>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</si>
  <si>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</si>
  <si>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</si>
  <si>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</si>
  <si>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</si>
  <si>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</si>
  <si>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</si>
  <si>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</si>
  <si>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</si>
  <si>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</si>
  <si>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</si>
  <si>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</si>
  <si>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</si>
  <si>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</si>
  <si>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</si>
  <si>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</si>
  <si>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</si>
  <si>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</si>
  <si>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</si>
  <si>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</si>
  <si>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</si>
  <si>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</si>
  <si>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</si>
  <si>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</si>
  <si>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</si>
  <si>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</si>
  <si>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</si>
  <si>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</si>
  <si>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</si>
  <si>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</si>
  <si>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</si>
  <si>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</si>
  <si>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</si>
  <si>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</si>
  <si>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</si>
  <si>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</si>
  <si>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</si>
  <si>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</si>
  <si>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</si>
  <si>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</si>
  <si>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</si>
  <si>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</si>
  <si>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</si>
  <si>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</si>
  <si>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</si>
  <si>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</si>
  <si>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</si>
  <si>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</si>
  <si>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</si>
  <si>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</si>
  <si>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</si>
  <si>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</si>
  <si>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</si>
  <si>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</si>
  <si>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</si>
  <si>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</si>
  <si>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</si>
  <si>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</si>
  <si>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</si>
  <si>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</si>
  <si>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</si>
  <si>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</si>
  <si>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</si>
  <si>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</si>
  <si>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</si>
  <si>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</si>
  <si>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</si>
  <si>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</si>
  <si>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</si>
  <si>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</si>
  <si>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</si>
  <si>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</si>
  <si>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</si>
  <si>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</si>
  <si>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</si>
  <si>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</si>
  <si>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</si>
  <si>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</si>
  <si>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</si>
  <si>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</si>
  <si>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</si>
  <si>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</si>
  <si>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</si>
  <si>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</si>
  <si>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</si>
  <si>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</si>
  <si>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</si>
  <si>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</si>
  <si>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</si>
  <si>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</si>
  <si>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</si>
  <si>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</si>
  <si>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</si>
  <si>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</si>
  <si>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</si>
  <si>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</si>
  <si>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</si>
  <si>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</si>
  <si>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</si>
  <si>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</si>
  <si>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</si>
  <si>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</si>
  <si>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</si>
  <si>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</si>
  <si>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</si>
  <si>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</si>
  <si>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</si>
  <si>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</si>
  <si>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</si>
  <si>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</si>
  <si>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</si>
  <si>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</si>
  <si>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</si>
  <si>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</si>
  <si>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</si>
  <si>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</si>
  <si>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</si>
  <si>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</si>
  <si>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</si>
  <si>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</si>
  <si>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</si>
  <si>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</si>
  <si>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</si>
  <si>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</si>
  <si>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</si>
  <si>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</si>
  <si>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</si>
  <si>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</si>
  <si>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</si>
  <si>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</si>
  <si>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</si>
  <si>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</si>
  <si>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</si>
  <si>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</si>
  <si>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</si>
  <si>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</si>
  <si>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</si>
  <si>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</si>
  <si>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</si>
  <si>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</si>
  <si>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</si>
  <si>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</si>
  <si>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</si>
  <si>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</si>
  <si>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</si>
  <si>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</si>
  <si>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</si>
  <si>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</si>
  <si>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</si>
  <si>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</si>
  <si>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</si>
  <si>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</si>
  <si>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</si>
  <si>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</si>
  <si>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</si>
  <si>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</si>
  <si>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</si>
  <si>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</si>
  <si>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</si>
  <si>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</si>
  <si>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</si>
  <si>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</si>
  <si>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</si>
  <si>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</si>
  <si>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</si>
  <si>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</si>
  <si>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</si>
  <si>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</si>
  <si>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</si>
  <si>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</si>
  <si>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</si>
  <si>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</si>
  <si>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</si>
  <si>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</si>
  <si>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</si>
  <si>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</si>
  <si>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</si>
  <si>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</si>
  <si>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</si>
  <si>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</si>
  <si>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</si>
  <si>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</si>
  <si>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</si>
  <si>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</si>
  <si>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</si>
  <si>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</si>
  <si>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</si>
  <si>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</si>
  <si>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</si>
  <si>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</si>
  <si>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</si>
  <si>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</si>
  <si>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</si>
  <si>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</si>
  <si>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</si>
  <si>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</si>
  <si>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</si>
  <si>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</si>
  <si>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</si>
  <si>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</si>
  <si>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</si>
  <si>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</si>
  <si>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</si>
  <si>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</si>
  <si>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</si>
  <si>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</si>
  <si>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</si>
  <si>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</si>
  <si>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</si>
  <si>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</si>
  <si>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</si>
  <si>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</si>
  <si>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</si>
  <si>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</si>
  <si>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</si>
  <si>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</si>
  <si>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</si>
  <si>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</si>
  <si>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</si>
  <si>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</si>
  <si>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</si>
  <si>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</si>
  <si>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</si>
  <si>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</si>
  <si>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</si>
  <si>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</si>
  <si>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</si>
  <si>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</si>
  <si>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</si>
  <si>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</si>
  <si>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</si>
  <si>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</si>
  <si>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</si>
  <si>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</si>
  <si>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</si>
  <si>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</si>
  <si>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</si>
  <si>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</si>
  <si>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</si>
  <si>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</si>
  <si>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</si>
  <si>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</si>
  <si>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</si>
  <si>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</si>
  <si>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</si>
  <si>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</si>
  <si>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</si>
  <si>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</si>
  <si>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</si>
  <si>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</si>
  <si>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</si>
  <si>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</si>
  <si>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</si>
  <si>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</si>
  <si>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</si>
  <si>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</si>
  <si>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</si>
  <si>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</si>
  <si>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</si>
  <si>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</si>
  <si>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</si>
  <si>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</si>
  <si>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</si>
  <si>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</si>
  <si>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</si>
  <si>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</si>
  <si>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</si>
  <si>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</si>
  <si>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</si>
  <si>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</si>
  <si>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</si>
  <si>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</si>
  <si>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</si>
  <si>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</si>
  <si>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</si>
  <si>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</si>
  <si>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</si>
  <si>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</si>
  <si>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</si>
  <si>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</si>
  <si>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</si>
  <si>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</si>
  <si>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</si>
  <si>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</si>
  <si>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</si>
  <si>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</si>
  <si>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</si>
  <si>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</si>
  <si>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</si>
  <si>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</si>
  <si>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</si>
  <si>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</si>
  <si>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</si>
  <si>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</si>
  <si>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</si>
  <si>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</si>
  <si>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</si>
  <si>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</si>
  <si>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</si>
  <si>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</si>
  <si>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</si>
  <si>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</si>
  <si>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</si>
  <si>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</si>
  <si>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</si>
  <si>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</si>
  <si>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</si>
  <si>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</si>
  <si>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</si>
  <si>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</si>
  <si>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</si>
  <si>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</si>
  <si>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</si>
  <si>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</si>
  <si>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</si>
  <si>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</si>
  <si>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</si>
  <si>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</si>
  <si>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</si>
  <si>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</si>
  <si>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</si>
  <si>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</si>
  <si>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</si>
  <si>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</si>
  <si>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</si>
  <si>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</si>
  <si>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</si>
  <si>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</si>
  <si>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</si>
  <si>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</si>
  <si>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</si>
  <si>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</si>
  <si>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</si>
  <si>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</si>
  <si>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</si>
  <si>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</si>
  <si>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</si>
  <si>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</si>
  <si>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</si>
  <si>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</si>
  <si>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</si>
  <si>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</si>
  <si>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</si>
  <si>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</si>
  <si>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</si>
  <si>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</si>
  <si>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</si>
  <si>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</si>
  <si>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</si>
  <si>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</si>
  <si>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</si>
  <si>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</si>
  <si>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</si>
  <si>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</si>
  <si>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</si>
  <si>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</si>
  <si>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</si>
  <si>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</si>
  <si>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</si>
  <si>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</si>
  <si>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</si>
  <si>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</si>
  <si>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</si>
  <si>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</si>
  <si>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</si>
  <si>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</si>
  <si>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</si>
  <si>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</si>
  <si>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</si>
  <si>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</si>
  <si>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</si>
  <si>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</si>
  <si>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</si>
  <si>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</si>
  <si>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</si>
  <si>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</si>
  <si>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</si>
  <si>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</si>
  <si>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</si>
  <si>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</si>
  <si>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</si>
  <si>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</si>
  <si>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</si>
  <si>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</si>
  <si>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</si>
  <si>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</si>
  <si>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</si>
  <si>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</si>
  <si>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</si>
  <si>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</si>
  <si>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</si>
  <si>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</si>
  <si>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</si>
  <si>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</si>
  <si>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</si>
  <si>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</si>
  <si>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</si>
  <si>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</si>
  <si>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</si>
  <si>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</si>
  <si>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</si>
  <si>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</si>
  <si>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</si>
  <si>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</si>
  <si>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</si>
  <si>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</si>
  <si>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</si>
  <si>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</si>
  <si>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</si>
  <si>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</si>
  <si>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</si>
  <si>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</si>
  <si>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</si>
  <si>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</si>
  <si>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</si>
  <si>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</si>
  <si>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</si>
  <si>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</si>
  <si>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</si>
  <si>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</si>
  <si>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</si>
  <si>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</si>
  <si>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</si>
  <si>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</si>
  <si>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</si>
  <si>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</si>
  <si>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</si>
  <si>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</si>
  <si>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</si>
  <si>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</si>
  <si>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</si>
  <si>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</si>
  <si>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</si>
  <si>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</si>
  <si>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</si>
  <si>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</si>
  <si>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</si>
  <si>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</si>
  <si>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</si>
  <si>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</si>
  <si>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</si>
  <si>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</si>
  <si>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</si>
  <si>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</si>
  <si>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</si>
  <si>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</si>
  <si>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</si>
  <si>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</si>
  <si>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</si>
  <si>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</si>
  <si>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</si>
  <si>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</si>
  <si>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</si>
  <si>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</si>
  <si>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</si>
  <si>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</si>
  <si>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</si>
  <si>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</si>
  <si>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</si>
  <si>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</si>
  <si>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</si>
  <si>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</si>
  <si>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</si>
  <si>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</si>
  <si>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</si>
  <si>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</si>
  <si>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</si>
  <si>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</si>
  <si>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</si>
  <si>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</si>
  <si>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</si>
  <si>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</si>
  <si>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</si>
  <si>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</si>
  <si>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</si>
  <si>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</si>
  <si>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</si>
  <si>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</si>
  <si>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</si>
  <si>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</si>
  <si>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</si>
  <si>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</si>
  <si>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</si>
  <si>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</si>
  <si>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</si>
  <si>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</si>
  <si>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</si>
  <si>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</si>
  <si>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</si>
  <si>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</si>
  <si>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</si>
  <si>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</si>
  <si>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</si>
  <si>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</si>
  <si>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</si>
  <si>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</si>
  <si>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</si>
  <si>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</si>
  <si>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</si>
  <si>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</si>
  <si>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</si>
  <si>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</si>
  <si>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</si>
  <si>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</si>
  <si>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</si>
  <si>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</si>
  <si>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</si>
  <si>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</si>
  <si>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</si>
  <si>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</si>
  <si>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</si>
  <si>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</si>
  <si>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</si>
  <si>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</si>
  <si>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</si>
  <si>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</si>
  <si>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</si>
  <si>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</si>
  <si>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</si>
  <si>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</si>
  <si>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</si>
  <si>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</si>
  <si>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</si>
  <si>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</si>
  <si>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</si>
  <si>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</si>
  <si>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</si>
  <si>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</si>
  <si>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</si>
  <si>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</si>
  <si>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</si>
  <si>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</si>
  <si>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</si>
  <si>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</si>
  <si>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</si>
  <si>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</si>
  <si>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</si>
  <si>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</si>
  <si>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</si>
  <si>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</si>
  <si>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</si>
  <si>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</si>
  <si>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</si>
  <si>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</si>
  <si>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</si>
  <si>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</si>
  <si>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</si>
  <si>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</si>
  <si>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</si>
  <si>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</si>
  <si>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</si>
  <si>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</si>
  <si>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</si>
  <si>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</si>
  <si>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</si>
  <si>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</si>
  <si>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</si>
  <si>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</si>
  <si>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</si>
  <si>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</si>
  <si>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</si>
  <si>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</si>
  <si>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</si>
  <si>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</si>
  <si>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</si>
  <si>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</si>
  <si>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</si>
  <si>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</si>
  <si>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</si>
  <si>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</si>
  <si>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</si>
  <si>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</si>
  <si>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</si>
  <si>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</si>
  <si>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</si>
  <si>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</si>
  <si>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</si>
  <si>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</si>
  <si>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</si>
  <si>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</si>
  <si>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</si>
  <si>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</si>
  <si>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</si>
  <si>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</si>
  <si>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</si>
  <si>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</si>
  <si>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</si>
  <si>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</si>
  <si>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</si>
  <si>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</si>
  <si>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</si>
  <si>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</si>
  <si>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</si>
  <si>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</si>
  <si>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</si>
  <si>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</si>
  <si>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</si>
  <si>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</si>
  <si>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</si>
  <si>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</si>
  <si>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</si>
  <si>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</si>
  <si>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</si>
  <si>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</si>
  <si>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</si>
  <si>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</si>
  <si>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</si>
  <si>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</si>
  <si>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</si>
  <si>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</si>
  <si>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</si>
  <si>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</si>
  <si>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</si>
  <si>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</si>
  <si>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</si>
  <si>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</si>
  <si>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</si>
  <si>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</si>
  <si>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</si>
  <si>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</si>
  <si>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</si>
  <si>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</si>
  <si>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</si>
  <si>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</si>
  <si>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</si>
  <si>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</si>
  <si>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</si>
  <si>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</si>
  <si>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</si>
  <si>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</si>
  <si>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</si>
  <si>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</si>
  <si>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</si>
  <si>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</si>
  <si>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</si>
  <si>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</si>
  <si>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</si>
  <si>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</si>
  <si>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</si>
  <si>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</si>
  <si>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</si>
  <si>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</si>
  <si>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</si>
  <si>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</si>
  <si>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</si>
  <si>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</si>
  <si>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</si>
  <si>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</si>
  <si>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</si>
  <si>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</si>
  <si>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</si>
  <si>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</si>
  <si>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</si>
  <si>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</si>
  <si>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</si>
  <si>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</si>
  <si>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</si>
  <si>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</si>
  <si>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</si>
  <si>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</si>
  <si>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</si>
  <si>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</si>
  <si>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</si>
  <si>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</si>
  <si>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</si>
  <si>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</si>
  <si>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</si>
  <si>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</si>
  <si>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</si>
  <si>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</si>
  <si>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</si>
  <si>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</si>
  <si>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</si>
  <si>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</si>
  <si>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</si>
  <si>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</si>
  <si>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</si>
  <si>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</si>
  <si>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</si>
  <si>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</si>
  <si>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</si>
  <si>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</si>
  <si>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</si>
  <si>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</si>
  <si>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</si>
  <si>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</si>
  <si>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</si>
  <si>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</si>
  <si>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</si>
  <si>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</si>
  <si>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</si>
  <si>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</si>
  <si>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</si>
  <si>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</si>
  <si>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</si>
  <si>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</si>
  <si>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</si>
  <si>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</si>
  <si>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</si>
  <si>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</si>
  <si>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</si>
  <si>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</si>
  <si>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</si>
  <si>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</si>
  <si>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</si>
  <si>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</si>
  <si>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</si>
  <si>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</si>
  <si>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</si>
  <si>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</si>
  <si>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</si>
  <si>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</si>
  <si>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</si>
  <si>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</si>
  <si>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</si>
  <si>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</si>
  <si>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</si>
  <si>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</si>
  <si>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</si>
  <si>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</si>
  <si>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</si>
  <si>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</si>
  <si>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</si>
  <si>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</si>
  <si>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</si>
  <si>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</si>
  <si>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</si>
  <si>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</si>
  <si>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</si>
  <si>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</si>
  <si>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</si>
  <si>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</si>
  <si>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</si>
  <si>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</si>
  <si>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</si>
  <si>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</si>
  <si>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</si>
  <si>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</si>
  <si>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</si>
  <si>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</si>
  <si>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</si>
  <si>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</si>
  <si>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</si>
  <si>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</si>
  <si>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</si>
  <si>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</si>
  <si>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</si>
  <si>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</si>
  <si>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</si>
  <si>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</si>
  <si>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</si>
  <si>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</si>
  <si>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</si>
  <si>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</si>
  <si>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</si>
  <si>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</si>
  <si>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</si>
  <si>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</si>
  <si>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</si>
  <si>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</si>
  <si>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</si>
  <si>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</si>
  <si>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</si>
  <si>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</si>
  <si>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</si>
  <si>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</si>
  <si>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</si>
  <si>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</si>
  <si>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</si>
  <si>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</si>
  <si>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</si>
  <si>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</si>
  <si>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</si>
  <si>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</si>
  <si>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</si>
  <si>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</si>
  <si>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</si>
  <si>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</si>
  <si>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</si>
  <si>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</si>
  <si>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</si>
  <si>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</si>
  <si>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</si>
  <si>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</si>
  <si>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</si>
  <si>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</si>
  <si>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</si>
  <si>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</si>
  <si>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</si>
  <si>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</si>
  <si>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</si>
  <si>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</si>
  <si>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</si>
  <si>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</si>
  <si>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</si>
  <si>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</si>
  <si>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</si>
  <si>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</si>
  <si>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</si>
  <si>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</si>
  <si>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</si>
  <si>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</si>
  <si>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</si>
  <si>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</si>
  <si>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</si>
  <si>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</si>
  <si>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</si>
  <si>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</si>
  <si>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</si>
  <si>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</si>
  <si>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</si>
  <si>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</si>
  <si>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</si>
  <si>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</si>
  <si>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</si>
  <si>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</si>
  <si>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</si>
  <si>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</si>
  <si>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</si>
  <si>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</si>
  <si>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</si>
  <si>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</si>
  <si>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</si>
  <si>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</si>
  <si>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</si>
  <si>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</si>
  <si>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</si>
  <si>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</si>
  <si>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</si>
  <si>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</si>
  <si>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</si>
  <si>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</si>
  <si>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</si>
  <si>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</si>
  <si>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</si>
  <si>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</si>
  <si>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</si>
  <si>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</si>
  <si>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</si>
  <si>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</si>
  <si>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</si>
  <si>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</si>
  <si>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</si>
  <si>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</si>
  <si>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</si>
  <si>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</si>
  <si>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</si>
  <si>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</si>
  <si>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</si>
  <si>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</si>
  <si>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</si>
  <si>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</si>
  <si>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</si>
  <si>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</si>
  <si>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</si>
  <si>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</si>
  <si>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</si>
  <si>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</si>
  <si>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</si>
  <si>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</si>
  <si>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</si>
  <si>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</si>
  <si>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</si>
  <si>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</si>
  <si>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</si>
  <si>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</si>
  <si>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</si>
  <si>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</si>
  <si>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</si>
  <si>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</si>
  <si>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</si>
  <si>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</si>
  <si>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</si>
  <si>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</si>
  <si>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</si>
  <si>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</si>
  <si>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</si>
  <si>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</si>
  <si>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</si>
  <si>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</si>
  <si>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</si>
  <si>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</si>
  <si>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</si>
  <si>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</si>
  <si>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</si>
  <si>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</si>
  <si>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</si>
  <si>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</si>
  <si>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</si>
  <si>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</si>
  <si>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</si>
  <si>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</si>
  <si>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</si>
  <si>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</si>
  <si>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</si>
  <si>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</si>
  <si>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</si>
  <si>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</si>
  <si>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</si>
  <si>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</si>
  <si>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</si>
  <si>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</si>
  <si>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</si>
  <si>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</si>
  <si>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</si>
  <si>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</si>
  <si>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</si>
  <si>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</si>
  <si>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</si>
  <si>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</si>
  <si>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</si>
  <si>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</si>
  <si>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</si>
  <si>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</si>
  <si>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</si>
  <si>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</si>
  <si>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</si>
  <si>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</si>
  <si>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</si>
  <si>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</si>
  <si>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</si>
  <si>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</si>
  <si>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</si>
  <si>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</si>
  <si>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</si>
  <si>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</si>
  <si>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</si>
  <si>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</si>
  <si>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</si>
  <si>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</si>
  <si>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</si>
  <si>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</si>
  <si>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</si>
  <si>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</si>
  <si>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</si>
  <si>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</si>
  <si>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</si>
  <si>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</si>
  <si>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</si>
  <si>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</si>
  <si>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</si>
  <si>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</si>
  <si>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</si>
  <si>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</si>
  <si>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</si>
  <si>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</si>
  <si>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</si>
  <si>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</si>
  <si>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</si>
  <si>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</si>
  <si>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</si>
  <si>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</si>
  <si>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</si>
  <si>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</si>
  <si>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</si>
  <si>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</si>
  <si>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</si>
  <si>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</si>
  <si>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</si>
  <si>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</si>
  <si>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</si>
  <si>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</si>
  <si>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</si>
  <si>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</si>
  <si>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</si>
  <si>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</si>
  <si>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</si>
  <si>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</si>
  <si>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</si>
  <si>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</si>
  <si>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</si>
  <si>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</si>
  <si>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</si>
  <si>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</si>
  <si>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</si>
  <si>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</si>
  <si>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</si>
  <si>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</si>
  <si>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</si>
  <si>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</si>
  <si>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</si>
  <si>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</si>
  <si>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</si>
  <si>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</si>
  <si>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</si>
  <si>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</si>
  <si>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</si>
  <si>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</si>
  <si>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</si>
  <si>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</si>
  <si>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</si>
  <si>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</si>
  <si>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</si>
  <si>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</si>
  <si>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</si>
  <si>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</si>
  <si>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</si>
  <si>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</si>
  <si>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</si>
  <si>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</si>
  <si>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</si>
  <si>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</si>
  <si>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</si>
  <si>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</si>
  <si>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</si>
  <si>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</si>
  <si>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</si>
  <si>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</si>
  <si>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</si>
  <si>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</si>
  <si>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</si>
  <si>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</si>
  <si>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</si>
  <si>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</si>
  <si>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</si>
  <si>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</si>
  <si>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</si>
  <si>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</si>
  <si>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</si>
  <si>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</si>
  <si>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</si>
  <si>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</si>
  <si>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</si>
  <si>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</si>
  <si>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</si>
  <si>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</si>
  <si>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</si>
  <si>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</si>
  <si>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</si>
  <si>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</si>
  <si>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</si>
  <si>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</si>
  <si>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</si>
  <si>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</si>
  <si>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</si>
  <si>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</si>
  <si>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</si>
  <si>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</si>
  <si>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</si>
  <si>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</si>
  <si>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</si>
  <si>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</si>
  <si>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</si>
  <si>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</si>
  <si>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</si>
  <si>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</si>
  <si>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</si>
  <si>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</si>
  <si>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</si>
  <si>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</si>
  <si>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</si>
  <si>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</si>
  <si>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</si>
  <si>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</si>
  <si>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</si>
  <si>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</si>
  <si>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</si>
  <si>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</si>
  <si>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</si>
  <si>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</si>
  <si>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</si>
  <si>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</si>
  <si>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</si>
  <si>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</si>
  <si>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</si>
  <si>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</si>
  <si>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</si>
  <si>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</si>
  <si>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</si>
  <si>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</si>
  <si>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</si>
  <si>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</si>
  <si>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</si>
  <si>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</si>
  <si>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</si>
  <si>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</si>
  <si>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</si>
  <si>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</si>
  <si>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</si>
  <si>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</si>
  <si>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</si>
  <si>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</si>
  <si>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</si>
  <si>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</si>
  <si>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</si>
  <si>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</si>
  <si>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</si>
  <si>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</si>
  <si>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</si>
  <si>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</si>
  <si>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</si>
  <si>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</si>
  <si>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</si>
  <si>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</si>
  <si>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</si>
  <si>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</si>
  <si>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</si>
  <si>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</si>
  <si>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</si>
  <si>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</si>
  <si>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</si>
  <si>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</si>
  <si>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</si>
  <si>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</si>
  <si>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</si>
  <si>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</si>
  <si>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</si>
  <si>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</si>
  <si>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</si>
  <si>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</si>
  <si>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</si>
  <si>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</si>
  <si>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</si>
  <si>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</si>
  <si>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</si>
  <si>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</si>
  <si>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</si>
  <si>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</si>
  <si>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</si>
  <si>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</si>
  <si>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</si>
  <si>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</si>
  <si>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</si>
  <si>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</si>
  <si>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</si>
  <si>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</si>
  <si>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</si>
  <si>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</si>
  <si>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</si>
  <si>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</si>
  <si>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</si>
  <si>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</si>
  <si>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</si>
  <si>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</si>
  <si>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</si>
  <si>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</si>
  <si>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</si>
  <si>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</si>
  <si>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</si>
  <si>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</si>
  <si>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</si>
  <si>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</si>
  <si>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</si>
  <si>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</si>
  <si>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</si>
  <si>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</si>
  <si>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</si>
  <si>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</si>
  <si>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</si>
  <si>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</si>
  <si>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</si>
  <si>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</si>
  <si>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</si>
  <si>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</si>
  <si>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</si>
  <si>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</si>
  <si>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</si>
  <si>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</si>
  <si>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</si>
  <si>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</si>
  <si>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</si>
  <si>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</si>
  <si>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</si>
  <si>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</si>
  <si>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</si>
  <si>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</si>
  <si>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</si>
  <si>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</si>
  <si>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</si>
  <si>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</si>
  <si>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</si>
  <si>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</si>
  <si>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</si>
  <si>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</si>
  <si>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</si>
  <si>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</si>
  <si>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</si>
  <si>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</si>
  <si>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</si>
  <si>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</si>
  <si>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</si>
  <si>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</si>
  <si>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</si>
  <si>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</si>
  <si>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</si>
  <si>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</si>
  <si>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</si>
  <si>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</si>
  <si>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</si>
  <si>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</si>
  <si>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</si>
  <si>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</si>
  <si>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</si>
  <si>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</si>
  <si>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</si>
  <si>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</si>
  <si>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</si>
  <si>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</si>
  <si>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</si>
  <si>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</si>
  <si>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</si>
  <si>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</si>
  <si>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</si>
  <si>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</si>
  <si>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</si>
  <si>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</si>
  <si>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</si>
  <si>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</si>
  <si>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</si>
  <si>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</si>
  <si>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</si>
  <si>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</si>
  <si>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</si>
  <si>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</si>
  <si>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</si>
  <si>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</si>
  <si>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</si>
  <si>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</si>
  <si>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</si>
  <si>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</si>
  <si>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</si>
  <si>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</si>
  <si>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</si>
  <si>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</si>
  <si>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</si>
  <si>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</si>
  <si>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</si>
  <si>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</si>
  <si>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</si>
  <si>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</si>
  <si>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</si>
  <si>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</si>
  <si>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</si>
  <si>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</si>
  <si>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</si>
  <si>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</si>
  <si>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</si>
  <si>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</si>
  <si>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</si>
  <si>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</si>
  <si>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</si>
  <si>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</si>
  <si>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</si>
  <si>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</si>
  <si>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</si>
  <si>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</si>
  <si>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</si>
  <si>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</si>
  <si>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</si>
  <si>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</si>
  <si>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</si>
  <si>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</si>
  <si>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</si>
  <si>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</si>
  <si>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</si>
  <si>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</si>
  <si>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</si>
  <si>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</si>
  <si>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</si>
  <si>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</si>
  <si>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</si>
  <si>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</si>
  <si>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</si>
  <si>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</si>
  <si>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</si>
  <si>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</si>
  <si>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</si>
  <si>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</si>
  <si>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</si>
  <si>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</si>
  <si>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</si>
  <si>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</si>
  <si>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</si>
  <si>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</si>
  <si>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</si>
  <si>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</si>
  <si>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</si>
  <si>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</si>
  <si>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</si>
  <si>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</si>
  <si>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</si>
  <si>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</si>
  <si>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</si>
  <si>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</si>
  <si>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</si>
  <si>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</si>
  <si>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</si>
  <si>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</si>
  <si>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</si>
  <si>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</si>
  <si>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</si>
  <si>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</si>
  <si>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</si>
  <si>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</si>
  <si>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</si>
  <si>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</si>
  <si>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</si>
  <si>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</si>
  <si>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</si>
  <si>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</si>
  <si>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</si>
  <si>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</si>
  <si>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</si>
  <si>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</si>
  <si>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</si>
  <si>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</si>
  <si>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</si>
  <si>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</si>
  <si>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</si>
  <si>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</si>
  <si>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</si>
  <si>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</si>
  <si>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</si>
  <si>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</si>
  <si>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</si>
  <si>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</si>
  <si>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</si>
  <si>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</si>
  <si>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</si>
  <si>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</si>
  <si>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</si>
  <si>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</si>
  <si>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</si>
  <si>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</si>
  <si>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</si>
  <si>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</si>
  <si>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</si>
  <si>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</si>
  <si>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</si>
  <si>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</si>
  <si>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</si>
  <si>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</si>
  <si>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</si>
  <si>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</si>
  <si>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</si>
  <si>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</si>
  <si>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</si>
  <si>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</si>
  <si>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</si>
  <si>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</si>
  <si>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</si>
  <si>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</si>
  <si>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</si>
  <si>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</si>
  <si>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</si>
  <si>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</si>
  <si>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</si>
  <si>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</si>
  <si>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</si>
  <si>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</si>
  <si>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</si>
  <si>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</si>
  <si>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</si>
  <si>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</si>
  <si>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</si>
  <si>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</si>
  <si>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</si>
  <si>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</si>
  <si>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</si>
  <si>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</si>
  <si>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</si>
  <si>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</si>
  <si>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</si>
  <si>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</si>
  <si>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</si>
  <si>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</si>
  <si>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</si>
  <si>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</si>
  <si>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</si>
  <si>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</si>
  <si>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</si>
  <si>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</si>
  <si>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</si>
  <si>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</si>
  <si>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</si>
  <si>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</si>
  <si>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</si>
  <si>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</si>
  <si>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</si>
  <si>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</si>
  <si>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</si>
  <si>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</si>
  <si>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</si>
  <si>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</si>
  <si>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</si>
  <si>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</si>
  <si>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</si>
  <si>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</si>
  <si>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</si>
  <si>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</si>
  <si>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</si>
  <si>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</si>
  <si>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</si>
  <si>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</si>
  <si>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</si>
  <si>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</si>
  <si>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</si>
  <si>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</si>
  <si>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</si>
  <si>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</si>
  <si>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</si>
  <si>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</si>
  <si>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</si>
  <si>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</si>
  <si>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</si>
  <si>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</si>
  <si>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</si>
  <si>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</si>
  <si>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</si>
  <si>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</si>
  <si>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</si>
  <si>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</si>
  <si>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</si>
  <si>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</si>
  <si>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</si>
  <si>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</si>
  <si>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</si>
  <si>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</si>
  <si>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</si>
  <si>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</si>
  <si>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</si>
  <si>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</si>
  <si>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</si>
  <si>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</si>
  <si>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</si>
  <si>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</si>
  <si>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</si>
  <si>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</si>
  <si>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</si>
  <si>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</si>
  <si>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</si>
  <si>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</si>
  <si>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</si>
  <si>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</si>
  <si>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</si>
  <si>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</si>
  <si>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</si>
  <si>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</si>
  <si>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</si>
  <si>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</si>
  <si>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</si>
  <si>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</si>
  <si>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</si>
  <si>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</si>
  <si>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</si>
  <si>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</si>
  <si>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</si>
  <si>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</si>
  <si>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</si>
  <si>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</si>
  <si>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</si>
  <si>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</si>
  <si>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</si>
  <si>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</si>
  <si>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</si>
  <si>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</si>
  <si>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</si>
  <si>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</si>
  <si>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</si>
  <si>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</si>
  <si>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</si>
  <si>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</si>
  <si>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</si>
  <si>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</si>
  <si>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</si>
  <si>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</si>
  <si>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</si>
  <si>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</si>
  <si>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</si>
  <si>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</si>
  <si>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</si>
  <si>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</si>
  <si>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</si>
  <si>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</si>
  <si>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</si>
  <si>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</si>
  <si>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</si>
  <si>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</si>
  <si>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</si>
  <si>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</si>
  <si>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</si>
  <si>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</si>
  <si>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</si>
  <si>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</si>
  <si>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</si>
  <si>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</si>
  <si>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</si>
  <si>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</si>
  <si>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</si>
  <si>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</si>
  <si>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</si>
  <si>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</si>
  <si>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</si>
  <si>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</si>
  <si>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</si>
  <si>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</si>
  <si>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</si>
  <si>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</si>
  <si>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</si>
  <si>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</si>
  <si>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</si>
  <si>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</si>
  <si>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</si>
  <si>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</si>
  <si>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</si>
  <si>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</si>
  <si>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</si>
  <si>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</si>
  <si>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</si>
  <si>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</si>
  <si>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</si>
  <si>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</si>
  <si>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</si>
  <si>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</si>
  <si>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</si>
  <si>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</si>
  <si>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</si>
  <si>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</si>
  <si>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</si>
  <si>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</si>
  <si>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</si>
  <si>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</si>
  <si>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</si>
  <si>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</si>
  <si>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</si>
  <si>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</si>
  <si>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</si>
  <si>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</si>
  <si>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</si>
  <si>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</si>
  <si>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</si>
  <si>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</si>
  <si>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</si>
  <si>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</si>
  <si>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</si>
  <si>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</si>
  <si>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</si>
  <si>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</si>
  <si>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</si>
  <si>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</si>
  <si>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</si>
  <si>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</si>
  <si>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</si>
  <si>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</si>
  <si>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</si>
  <si>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</si>
  <si>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</si>
  <si>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</si>
  <si>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</si>
  <si>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</si>
  <si>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</si>
  <si>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</si>
  <si>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</si>
  <si>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</si>
  <si>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</si>
  <si>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</si>
  <si>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</si>
  <si>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</si>
  <si>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</si>
  <si>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</si>
  <si>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</si>
  <si>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</si>
  <si>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</si>
  <si>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</si>
  <si>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</si>
  <si>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</si>
  <si>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</si>
  <si>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</si>
  <si>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</si>
  <si>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</si>
  <si>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</si>
  <si>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</si>
  <si>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</si>
  <si>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</si>
  <si>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</si>
  <si>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</si>
  <si>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</si>
  <si>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</si>
  <si>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</si>
  <si>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</si>
  <si>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</si>
  <si>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</si>
  <si>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</si>
  <si>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</si>
  <si>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</si>
  <si>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</si>
  <si>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</si>
  <si>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</si>
  <si>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</si>
  <si>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</si>
  <si>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</si>
  <si>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</si>
  <si>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</si>
  <si>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</si>
  <si>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</si>
  <si>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</si>
  <si>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</si>
  <si>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</si>
  <si>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</si>
  <si>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</si>
  <si>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</si>
  <si>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</si>
  <si>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</si>
  <si>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</si>
  <si>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</si>
  <si>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</si>
  <si>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</si>
  <si>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</si>
  <si>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</si>
  <si>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</si>
  <si>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</si>
  <si>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</si>
  <si>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</si>
  <si>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</si>
  <si>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</si>
  <si>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</si>
  <si>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</si>
  <si>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</si>
  <si>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</si>
  <si>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</si>
  <si>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</si>
  <si>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</si>
  <si>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</si>
  <si>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</si>
  <si>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</si>
  <si>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</si>
  <si>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</si>
  <si>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</si>
  <si>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</si>
  <si>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</si>
  <si>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</si>
  <si>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</si>
  <si>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</si>
  <si>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</si>
  <si>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</si>
  <si>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</si>
  <si>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</si>
  <si>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</si>
  <si>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</si>
  <si>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</si>
  <si>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</si>
  <si>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</si>
  <si>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</si>
  <si>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</si>
  <si>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</si>
  <si>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</si>
  <si>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</si>
  <si>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</si>
  <si>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</si>
  <si>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</si>
  <si>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</si>
  <si>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</si>
  <si>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</si>
  <si>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</si>
  <si>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</si>
  <si>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</si>
  <si>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</si>
  <si>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</si>
  <si>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</si>
  <si>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</si>
  <si>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</si>
  <si>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</si>
  <si>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</si>
  <si>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</si>
  <si>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</si>
  <si>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</si>
  <si>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</si>
  <si>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</si>
  <si>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</si>
  <si>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</si>
  <si>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</si>
  <si>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</si>
  <si>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</si>
  <si>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</si>
  <si>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</si>
  <si>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</si>
  <si>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</si>
  <si>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</si>
  <si>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</si>
  <si>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</si>
  <si>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</si>
  <si>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</si>
  <si>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</si>
  <si>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</si>
  <si>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</si>
  <si>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</si>
  <si>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</si>
  <si>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</si>
  <si>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</si>
  <si>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</si>
  <si>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</si>
  <si>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</si>
  <si>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</si>
  <si>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</si>
  <si>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</si>
  <si>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</si>
  <si>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</si>
  <si>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</si>
  <si>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</si>
  <si>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</si>
  <si>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</si>
  <si>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</si>
  <si>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</si>
  <si>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</si>
  <si>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</si>
  <si>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</si>
  <si>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</si>
  <si>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</si>
  <si>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</si>
  <si>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</si>
  <si>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</si>
  <si>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</si>
  <si>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</si>
  <si>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</si>
  <si>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</si>
  <si>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</si>
  <si>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</si>
  <si>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</si>
  <si>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</si>
  <si>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</si>
  <si>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</si>
  <si>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</si>
  <si>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</si>
  <si>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</si>
  <si>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</si>
  <si>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</si>
  <si>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</si>
  <si>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</si>
  <si>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</si>
  <si>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</si>
  <si>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</si>
  <si>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</si>
  <si>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</si>
  <si>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</si>
  <si>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</si>
  <si>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</si>
  <si>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</si>
  <si>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</si>
  <si>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</si>
  <si>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</si>
  <si>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</si>
  <si>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</si>
  <si>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</si>
  <si>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</si>
  <si>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</si>
  <si>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</si>
  <si>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</si>
  <si>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</si>
  <si>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</si>
  <si>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</si>
  <si>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</si>
  <si>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</si>
  <si>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</si>
  <si>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</si>
  <si>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</si>
  <si>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</si>
  <si>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</si>
  <si>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</si>
  <si>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</si>
  <si>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</si>
  <si>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</si>
  <si>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</si>
  <si>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</si>
  <si>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</si>
  <si>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</si>
  <si>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</si>
  <si>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</si>
  <si>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</si>
  <si>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</si>
  <si>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</si>
  <si>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</si>
  <si>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</si>
  <si>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</si>
  <si>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</si>
  <si>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</si>
  <si>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</si>
  <si>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</si>
  <si>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</si>
  <si>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</si>
  <si>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</si>
  <si>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</si>
  <si>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</si>
  <si>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</si>
  <si>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</si>
  <si>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</si>
  <si>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</si>
  <si>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</si>
  <si>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</si>
  <si>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</si>
  <si>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</si>
  <si>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</si>
  <si>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</si>
  <si>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</si>
  <si>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</si>
  <si>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</si>
  <si>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</si>
  <si>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</si>
  <si>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</si>
  <si>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</si>
  <si>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</si>
  <si>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</si>
  <si>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</si>
  <si>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</si>
  <si>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</si>
  <si>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</si>
  <si>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</si>
  <si>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</si>
  <si>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</si>
  <si>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</si>
  <si>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</si>
  <si>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</si>
  <si>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</si>
  <si>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</si>
  <si>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</si>
  <si>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</si>
  <si>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</si>
  <si>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</si>
  <si>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</si>
  <si>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</si>
  <si>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</si>
  <si>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</si>
  <si>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</si>
  <si>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</si>
  <si>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</si>
  <si>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</si>
  <si>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</si>
  <si>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</si>
  <si>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</si>
  <si>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</si>
  <si>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</si>
  <si>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</si>
  <si>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</si>
  <si>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</si>
  <si>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</si>
  <si>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</si>
  <si>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</si>
  <si>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</si>
  <si>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</si>
  <si>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</si>
  <si>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</si>
  <si>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</si>
  <si>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</si>
  <si>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</si>
  <si>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</si>
  <si>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</si>
  <si>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</si>
  <si>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</si>
  <si>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</si>
  <si>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</si>
  <si>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</si>
  <si>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</si>
  <si>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</si>
  <si>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</si>
  <si>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</si>
  <si>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</si>
  <si>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</si>
  <si>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</si>
  <si>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</si>
  <si>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</si>
  <si>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</si>
  <si>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</si>
  <si>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</si>
  <si>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</si>
  <si>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</si>
  <si>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</si>
  <si>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</si>
  <si>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</si>
  <si>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</si>
  <si>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</si>
  <si>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</si>
  <si>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</si>
  <si>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</si>
  <si>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</si>
  <si>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</si>
  <si>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</si>
  <si>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</si>
  <si>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</si>
  <si>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</si>
  <si>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</si>
  <si>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</si>
  <si>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</si>
  <si>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</si>
  <si>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</si>
  <si>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</si>
  <si>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</si>
  <si>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</si>
  <si>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</si>
  <si>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</si>
  <si>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</si>
  <si>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</si>
  <si>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</si>
  <si>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</si>
  <si>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</si>
  <si>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</si>
  <si>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</si>
  <si>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</si>
  <si>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</si>
  <si>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</si>
  <si>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</si>
  <si>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</si>
  <si>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</si>
  <si>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</si>
  <si>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</si>
  <si>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</si>
  <si>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</si>
  <si>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</si>
  <si>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</si>
  <si>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</si>
  <si>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</si>
  <si>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</si>
  <si>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</si>
  <si>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</si>
  <si>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</si>
  <si>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</si>
  <si>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</si>
  <si>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</si>
  <si>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</si>
  <si>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</si>
  <si>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</si>
  <si>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</si>
  <si>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</si>
  <si>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</si>
  <si>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</si>
  <si>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</si>
  <si>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</si>
  <si>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</si>
  <si>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</si>
  <si>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</si>
  <si>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</si>
  <si>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</si>
  <si>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</si>
  <si>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</si>
  <si>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</si>
  <si>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</si>
  <si>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</si>
  <si>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</si>
  <si>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</si>
  <si>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</si>
  <si>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</si>
  <si>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</si>
  <si>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</si>
  <si>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</si>
  <si>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</si>
  <si>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</si>
  <si>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</si>
  <si>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</si>
  <si>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</si>
  <si>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</si>
  <si>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</si>
  <si>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</si>
  <si>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</si>
  <si>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</si>
  <si>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</si>
  <si>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</si>
  <si>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</si>
  <si>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</si>
  <si>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</si>
  <si>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</si>
  <si>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</si>
  <si>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</si>
  <si>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</si>
  <si>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</si>
  <si>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</si>
  <si>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</si>
  <si>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</si>
  <si>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</si>
  <si>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</si>
  <si>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</si>
  <si>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</si>
  <si>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</si>
  <si>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</si>
  <si>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</si>
  <si>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</si>
  <si>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</si>
  <si>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</si>
  <si>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</si>
  <si>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</si>
  <si>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</si>
  <si>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</si>
  <si>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</si>
  <si>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</si>
  <si>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</si>
  <si>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</si>
  <si>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</si>
  <si>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</si>
  <si>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</si>
  <si>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</si>
  <si>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</si>
  <si>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</si>
  <si>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</si>
  <si>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</si>
  <si>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</si>
  <si>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</si>
  <si>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</si>
  <si>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</si>
  <si>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</si>
  <si>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</si>
  <si>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</si>
  <si>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</si>
  <si>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</si>
  <si>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</si>
  <si>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</si>
  <si>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</si>
  <si>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</si>
  <si>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</si>
  <si>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</si>
  <si>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</si>
  <si>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</si>
  <si>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</si>
  <si>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</si>
  <si>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</si>
  <si>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</si>
  <si>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</si>
  <si>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</si>
  <si>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</si>
  <si>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</si>
  <si>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</si>
  <si>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</si>
  <si>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</si>
  <si>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</si>
  <si>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</si>
  <si>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</si>
  <si>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</si>
  <si>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</si>
  <si>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</si>
  <si>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</si>
  <si>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</si>
  <si>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</si>
  <si>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</si>
  <si>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</si>
  <si>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</si>
  <si>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</si>
  <si>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</si>
  <si>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</si>
  <si>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</si>
  <si>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</si>
  <si>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</si>
  <si>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</si>
  <si>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</si>
  <si>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</si>
  <si>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</si>
  <si>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</si>
  <si>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</si>
  <si>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</si>
  <si>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</si>
  <si>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</si>
  <si>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</si>
  <si>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</si>
  <si>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</si>
  <si>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</si>
  <si>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</si>
  <si>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</si>
  <si>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</si>
  <si>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</si>
  <si>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</si>
  <si>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</si>
  <si>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</si>
  <si>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</si>
  <si>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</si>
  <si>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</si>
  <si>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</si>
  <si>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</si>
  <si>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</si>
  <si>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</si>
  <si>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</si>
  <si>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</si>
  <si>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</si>
  <si>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</si>
  <si>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</si>
  <si>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</si>
  <si>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</si>
  <si>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</si>
  <si>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</si>
  <si>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</si>
  <si>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</si>
  <si>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</si>
  <si>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</si>
  <si>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</si>
  <si>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</si>
  <si>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</si>
  <si>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</si>
  <si>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</si>
  <si>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</si>
  <si>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</si>
  <si>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</si>
  <si>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</si>
  <si>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</si>
  <si>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</si>
  <si>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</si>
  <si>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</si>
  <si>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</si>
  <si>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</si>
  <si>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</si>
  <si>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</si>
  <si>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</si>
  <si>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</si>
  <si>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</si>
  <si>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</si>
  <si>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</si>
  <si>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</si>
  <si>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</si>
  <si>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</si>
  <si>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</si>
  <si>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</si>
  <si>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</si>
  <si>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</si>
  <si>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</si>
  <si>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</si>
  <si>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</si>
  <si>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</si>
  <si>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</si>
  <si>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</si>
  <si>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</si>
  <si>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</si>
  <si>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</si>
  <si>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</si>
  <si>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</si>
  <si>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</si>
  <si>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</si>
  <si>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</si>
  <si>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</si>
  <si>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</si>
  <si>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</si>
  <si>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</si>
  <si>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</si>
  <si>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</si>
  <si>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</si>
  <si>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</si>
  <si>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</si>
  <si>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</si>
  <si>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</si>
  <si>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</si>
  <si>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</si>
  <si>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</si>
  <si>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</si>
  <si>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</si>
  <si>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</si>
  <si>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</si>
  <si>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</si>
  <si>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</si>
  <si>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</si>
  <si>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</si>
  <si>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</si>
  <si>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</si>
  <si>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</si>
  <si>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</si>
  <si>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</si>
  <si>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</si>
  <si>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</si>
  <si>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</si>
  <si>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</si>
  <si>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</si>
  <si>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</si>
  <si>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</si>
  <si>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</si>
  <si>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</si>
  <si>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</si>
  <si>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</si>
  <si>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</si>
  <si>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</si>
  <si>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</si>
  <si>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</si>
  <si>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</si>
  <si>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</si>
  <si>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</si>
  <si>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</si>
  <si>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</si>
  <si>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</si>
  <si>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</si>
  <si>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</si>
  <si>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</si>
  <si>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</si>
  <si>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</si>
  <si>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</si>
  <si>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</si>
  <si>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</si>
  <si>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</si>
  <si>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</si>
  <si>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</si>
  <si>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</si>
  <si>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</si>
  <si>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</si>
  <si>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</si>
  <si>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</si>
  <si>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</si>
  <si>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</si>
  <si>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</si>
  <si>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</si>
  <si>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</si>
  <si>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</si>
  <si>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</si>
  <si>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</si>
  <si>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</si>
  <si>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</si>
  <si>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</si>
  <si>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</si>
  <si>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</si>
  <si>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</si>
  <si>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</si>
  <si>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</si>
  <si>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</si>
  <si>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</si>
  <si>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</si>
  <si>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</si>
  <si>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</si>
  <si>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</si>
  <si>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</si>
  <si>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</si>
  <si>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</si>
  <si>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</si>
  <si>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</si>
  <si>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</si>
  <si>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</si>
  <si>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</si>
  <si>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</si>
  <si>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</si>
  <si>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</si>
  <si>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</si>
  <si>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</si>
  <si>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</si>
  <si>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</si>
  <si>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</si>
  <si>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</si>
  <si>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</si>
  <si>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</si>
  <si>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</si>
  <si>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</si>
  <si>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</si>
  <si>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</si>
  <si>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</si>
  <si>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</si>
  <si>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</si>
  <si>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</si>
  <si>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</si>
  <si>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</si>
  <si>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</si>
  <si>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</si>
  <si>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</si>
  <si>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</si>
  <si>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</si>
  <si>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</si>
  <si>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</si>
  <si>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</si>
  <si>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</si>
  <si>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</si>
  <si>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</si>
  <si>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</si>
  <si>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</si>
  <si>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</si>
  <si>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</si>
  <si>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</si>
  <si>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</si>
  <si>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</si>
  <si>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</si>
  <si>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</si>
  <si>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</si>
  <si>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</si>
  <si>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</si>
  <si>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</si>
  <si>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</si>
  <si>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</si>
  <si>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</si>
  <si>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</si>
  <si>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</si>
  <si>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</si>
  <si>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</si>
  <si>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</si>
  <si>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</si>
  <si>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</si>
  <si>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</si>
  <si>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</si>
  <si>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</si>
  <si>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</si>
  <si>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</si>
  <si>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</si>
  <si>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</si>
  <si>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</si>
  <si>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</si>
  <si>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</si>
  <si>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</si>
  <si>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</si>
  <si>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</si>
  <si>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</si>
  <si>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</si>
  <si>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</si>
  <si>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</si>
  <si>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</si>
  <si>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</si>
  <si>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</si>
  <si>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</si>
  <si>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</si>
  <si>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</si>
  <si>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</si>
  <si>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</si>
  <si>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</si>
  <si>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</si>
  <si>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</si>
  <si>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</si>
  <si>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</si>
  <si>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</si>
  <si>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</si>
  <si>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</si>
  <si>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</si>
  <si>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</si>
  <si>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</si>
  <si>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</si>
  <si>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</si>
  <si>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</si>
  <si>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</si>
  <si>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</si>
  <si>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</si>
  <si>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</si>
  <si>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</si>
  <si>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</si>
  <si>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</si>
  <si>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</si>
  <si>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</si>
  <si>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</si>
  <si>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</si>
  <si>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</si>
  <si>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</si>
  <si>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</si>
  <si>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</si>
  <si>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</si>
  <si>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</si>
  <si>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</si>
  <si>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</si>
  <si>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</si>
  <si>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</si>
  <si>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</si>
  <si>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</si>
  <si>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</si>
  <si>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</si>
  <si>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</si>
  <si>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</si>
  <si>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</si>
  <si>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</si>
  <si>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</si>
  <si>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</si>
  <si>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</si>
  <si>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</si>
  <si>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</si>
  <si>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</si>
  <si>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</si>
  <si>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</si>
  <si>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</si>
  <si>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</si>
  <si>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</si>
  <si>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</si>
  <si>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</si>
  <si>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</si>
  <si>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</si>
  <si>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</si>
  <si>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</si>
  <si>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</si>
  <si>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</si>
  <si>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</si>
  <si>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</si>
  <si>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</si>
  <si>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</si>
  <si>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</si>
  <si>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</si>
  <si>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</si>
  <si>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</si>
  <si>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</si>
  <si>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</si>
  <si>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</si>
  <si>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</si>
  <si>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</si>
  <si>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</si>
  <si>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</si>
  <si>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</si>
  <si>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</si>
  <si>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</si>
  <si>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</si>
  <si>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</si>
  <si>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</si>
  <si>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</si>
  <si>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</si>
  <si>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</si>
  <si>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</si>
  <si>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</si>
  <si>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</si>
  <si>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</si>
  <si>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</si>
  <si>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</si>
  <si>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</si>
  <si>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</si>
  <si>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</si>
  <si>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</si>
  <si>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</si>
  <si>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</si>
  <si>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</si>
  <si>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</si>
  <si>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</si>
  <si>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</si>
  <si>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</si>
  <si>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</si>
  <si>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</si>
  <si>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</si>
  <si>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</si>
  <si>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</si>
  <si>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</si>
  <si>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</si>
  <si>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</si>
  <si>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</si>
  <si>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</si>
  <si>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</si>
  <si>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</si>
  <si>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</si>
  <si>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</si>
  <si>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</si>
  <si>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</si>
  <si>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</si>
  <si>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</si>
  <si>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</si>
  <si>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</si>
  <si>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</si>
  <si>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</si>
  <si>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</si>
  <si>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</si>
  <si>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</si>
  <si>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</si>
  <si>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</si>
  <si>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</si>
  <si>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</si>
  <si>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</si>
  <si>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</si>
  <si>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</si>
  <si>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</si>
  <si>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</si>
  <si>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</si>
  <si>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</si>
  <si>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</si>
  <si>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</si>
  <si>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</si>
  <si>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</si>
  <si>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</si>
  <si>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</si>
  <si>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</si>
  <si>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</si>
  <si>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</si>
  <si>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</si>
  <si>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</si>
  <si>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</si>
  <si>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</si>
  <si>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</si>
  <si>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</si>
  <si>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</si>
  <si>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</si>
  <si>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</si>
  <si>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</si>
  <si>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</si>
  <si>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</si>
  <si>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</si>
  <si>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</si>
  <si>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</si>
  <si>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</si>
  <si>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</si>
  <si>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</si>
  <si>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</si>
  <si>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</si>
  <si>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</si>
  <si>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</si>
  <si>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</si>
  <si>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</si>
  <si>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</si>
  <si>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</si>
  <si>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</si>
  <si>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</si>
  <si>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</si>
  <si>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</si>
  <si>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</si>
  <si>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</si>
  <si>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</si>
  <si>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</si>
  <si>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</si>
  <si>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</si>
  <si>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</si>
  <si>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</si>
  <si>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</si>
  <si>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</si>
  <si>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</si>
  <si>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</si>
  <si>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</si>
  <si>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</si>
  <si>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</si>
  <si>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</si>
  <si>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</si>
  <si>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</si>
  <si>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</si>
  <si>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</si>
  <si>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</si>
  <si>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</si>
  <si>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</si>
  <si>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</si>
  <si>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</si>
  <si>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</si>
  <si>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</si>
  <si>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</si>
  <si>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</si>
  <si>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</si>
  <si>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</si>
  <si>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</si>
  <si>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</si>
  <si>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</si>
  <si>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</si>
  <si>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</si>
  <si>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</si>
  <si>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</si>
  <si>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</si>
  <si>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</si>
  <si>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</si>
  <si>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</si>
  <si>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</si>
  <si>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</si>
  <si>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</si>
  <si>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</si>
  <si>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</si>
  <si>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</si>
  <si>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</si>
  <si>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</si>
  <si>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</si>
  <si>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</si>
  <si>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</si>
  <si>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</si>
  <si>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</si>
  <si>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</si>
  <si>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</si>
  <si>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</si>
  <si>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</si>
  <si>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</si>
  <si>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</si>
  <si>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</si>
  <si>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</si>
  <si>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</si>
  <si>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</si>
  <si>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</si>
  <si>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</si>
  <si>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</si>
  <si>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</si>
  <si>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</si>
  <si>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</si>
  <si>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</si>
  <si>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</si>
  <si>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</si>
  <si>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</si>
  <si>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</si>
  <si>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</si>
  <si>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</si>
  <si>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</si>
  <si>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</si>
  <si>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</si>
  <si>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</si>
  <si>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</si>
  <si>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</si>
  <si>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</si>
  <si>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</si>
  <si>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</si>
  <si>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</si>
  <si>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</si>
  <si>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</si>
  <si>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</si>
  <si>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</si>
  <si>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</si>
  <si>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</si>
  <si>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</si>
  <si>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</si>
  <si>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</si>
  <si>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</si>
  <si>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</si>
  <si>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</si>
  <si>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</si>
  <si>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</si>
  <si>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</si>
  <si>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</si>
  <si>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</si>
  <si>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</si>
  <si>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</si>
  <si>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</si>
  <si>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</si>
  <si>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</si>
  <si>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</si>
  <si>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</si>
  <si>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</si>
  <si>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</si>
  <si>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</si>
  <si>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</si>
  <si>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</si>
  <si>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</si>
  <si>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</si>
  <si>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</si>
  <si>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</si>
  <si>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</si>
  <si>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</si>
  <si>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</si>
  <si>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</si>
  <si>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</si>
  <si>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</si>
  <si>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</si>
  <si>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</si>
  <si>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</si>
  <si>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</si>
  <si>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</si>
  <si>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</si>
  <si>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</si>
  <si>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</si>
  <si>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</si>
  <si>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</si>
  <si>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</si>
  <si>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</si>
  <si>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</si>
  <si>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</si>
  <si>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</si>
  <si>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</si>
  <si>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</si>
  <si>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</si>
  <si>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</si>
  <si>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</si>
  <si>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</si>
  <si>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</si>
  <si>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</si>
  <si>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</si>
  <si>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</si>
  <si>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</si>
  <si>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</si>
  <si>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</si>
  <si>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</si>
  <si>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</si>
  <si>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</si>
  <si>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</si>
  <si>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</si>
  <si>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</si>
  <si>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</si>
  <si>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</si>
  <si>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</si>
  <si>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</si>
  <si>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</si>
  <si>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</si>
  <si>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</si>
  <si>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</si>
  <si>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</si>
  <si>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</si>
  <si>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</si>
  <si>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</si>
  <si>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</si>
  <si>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</si>
  <si>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</si>
  <si>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</si>
  <si>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</si>
  <si>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</si>
  <si>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</si>
  <si>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</si>
  <si>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</si>
  <si>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</si>
  <si>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</si>
  <si>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</si>
  <si>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</si>
  <si>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</si>
  <si>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</si>
  <si>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</si>
  <si>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</si>
  <si>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</si>
  <si>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</si>
  <si>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</si>
  <si>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</si>
  <si>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</si>
  <si>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</si>
  <si>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</si>
  <si>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</si>
  <si>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</si>
  <si>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</si>
  <si>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</si>
  <si>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</si>
  <si>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</si>
  <si>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</si>
  <si>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</si>
  <si>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</si>
  <si>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</si>
  <si>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</si>
  <si>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</si>
  <si>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</si>
  <si>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</si>
  <si>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</si>
  <si>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</si>
  <si>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</si>
  <si>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</si>
  <si>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</si>
  <si>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</si>
  <si>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</si>
  <si>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</si>
  <si>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</si>
  <si>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</si>
  <si>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</si>
  <si>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</si>
  <si>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</si>
  <si>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</si>
  <si>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</si>
  <si>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</si>
  <si>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</si>
  <si>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</si>
  <si>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</si>
  <si>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</si>
  <si>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</si>
  <si>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</si>
  <si>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</si>
  <si>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</si>
  <si>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</si>
  <si>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</si>
  <si>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</si>
  <si>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</si>
  <si>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</si>
  <si>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</si>
  <si>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</si>
  <si>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</si>
  <si>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</si>
  <si>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</si>
  <si>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</si>
  <si>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</si>
  <si>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</si>
  <si>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</si>
  <si>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</si>
  <si>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</si>
  <si>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</si>
  <si>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</si>
  <si>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</si>
  <si>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</si>
  <si>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</si>
  <si>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</si>
  <si>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</si>
  <si>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</si>
  <si>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</si>
  <si>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</si>
  <si>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</si>
  <si>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</si>
  <si>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</si>
  <si>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</si>
  <si>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</si>
  <si>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</si>
  <si>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</si>
  <si>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</si>
  <si>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</si>
  <si>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</si>
  <si>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</si>
  <si>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</si>
  <si>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</si>
  <si>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</si>
  <si>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</si>
  <si>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</si>
  <si>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</si>
  <si>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</si>
  <si>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</si>
  <si>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</si>
  <si>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</si>
  <si>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</si>
  <si>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</si>
  <si>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</si>
  <si>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</si>
  <si>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</si>
  <si>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</si>
  <si>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</si>
  <si>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</si>
  <si>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</si>
  <si>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</si>
  <si>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</si>
  <si>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</si>
  <si>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</si>
  <si>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</si>
  <si>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</si>
  <si>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</si>
  <si>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</si>
  <si>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</si>
  <si>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</si>
  <si>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</si>
  <si>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</si>
  <si>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</si>
  <si>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</si>
  <si>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</si>
  <si>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</si>
  <si>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</si>
  <si>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</si>
  <si>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</si>
  <si>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</si>
  <si>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</si>
  <si>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</si>
  <si>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</si>
  <si>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</si>
  <si>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</si>
  <si>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</si>
  <si>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</si>
  <si>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</si>
  <si>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</si>
  <si>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</si>
  <si>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</si>
  <si>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</si>
  <si>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</si>
  <si>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</si>
  <si>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</si>
  <si>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</si>
  <si>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</si>
  <si>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</si>
  <si>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</si>
  <si>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</si>
  <si>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</si>
  <si>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</si>
  <si>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</si>
  <si>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</si>
  <si>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</si>
  <si>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</si>
  <si>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</si>
  <si>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</si>
  <si>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</si>
  <si>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</si>
  <si>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</si>
  <si>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</si>
  <si>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</si>
  <si>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</si>
  <si>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</si>
  <si>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</si>
  <si>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</si>
  <si>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</si>
  <si>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</si>
  <si>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</si>
  <si>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</si>
  <si>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</si>
  <si>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</si>
  <si>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</si>
  <si>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</si>
  <si>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</si>
  <si>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</si>
  <si>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</si>
  <si>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</si>
  <si>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</si>
  <si>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</si>
  <si>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</si>
  <si>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</si>
  <si>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</si>
  <si>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</si>
  <si>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</si>
  <si>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</si>
  <si>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</si>
  <si>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</si>
  <si>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</si>
  <si>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</si>
  <si>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</si>
  <si>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</si>
  <si>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</si>
  <si>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</si>
  <si>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</si>
  <si>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</si>
  <si>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</si>
  <si>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</si>
  <si>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</si>
  <si>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</si>
  <si>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</si>
  <si>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</si>
  <si>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</si>
  <si>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</si>
  <si>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</si>
  <si>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</si>
  <si>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</si>
  <si>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</si>
  <si>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</si>
  <si>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</si>
  <si>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</si>
  <si>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</si>
  <si>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</si>
  <si>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</si>
  <si>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</si>
  <si>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</si>
  <si>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</si>
  <si>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</si>
  <si>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</si>
  <si>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</si>
  <si>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</si>
  <si>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</si>
  <si>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</si>
  <si>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</si>
  <si>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</si>
  <si>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</si>
  <si>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</si>
  <si>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</si>
  <si>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</si>
  <si>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</si>
  <si>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</si>
  <si>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</si>
  <si>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</si>
  <si>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</si>
  <si>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</si>
  <si>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</si>
  <si>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</si>
  <si>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</si>
  <si>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</si>
  <si>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</si>
  <si>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</si>
  <si>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</si>
  <si>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</si>
  <si>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</si>
  <si>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</si>
  <si>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</si>
  <si>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</si>
  <si>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</si>
  <si>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</si>
  <si>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</si>
  <si>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</si>
  <si>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</si>
  <si>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</si>
  <si>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</si>
  <si>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</si>
  <si>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</si>
  <si>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</si>
  <si>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</si>
  <si>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</si>
  <si>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</si>
  <si>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</si>
  <si>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</si>
  <si>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</si>
  <si>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</si>
  <si>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</si>
  <si>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</si>
  <si>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</si>
  <si>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</si>
  <si>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</si>
  <si>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</si>
  <si>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</si>
  <si>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</si>
  <si>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</si>
  <si>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</si>
  <si>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</si>
  <si>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</si>
  <si>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</si>
  <si>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</si>
  <si>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</si>
  <si>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</si>
  <si>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</si>
  <si>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</si>
  <si>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</si>
  <si>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</si>
  <si>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</si>
  <si>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</si>
  <si>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</si>
  <si>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</si>
  <si>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</si>
  <si>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</si>
  <si>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</si>
  <si>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</si>
  <si>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</si>
  <si>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</si>
  <si>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</si>
  <si>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</si>
  <si>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</si>
  <si>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</si>
  <si>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</si>
  <si>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</si>
  <si>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</si>
  <si>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</si>
  <si>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</si>
  <si>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</si>
  <si>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</si>
  <si>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</si>
  <si>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</si>
  <si>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</si>
  <si>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</si>
  <si>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</si>
  <si>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</si>
  <si>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</si>
  <si>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</si>
  <si>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</si>
  <si>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</si>
  <si>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</si>
  <si>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</si>
  <si>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</si>
  <si>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</si>
  <si>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</si>
  <si>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</si>
  <si>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</si>
  <si>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</si>
  <si>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</si>
  <si>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</si>
  <si>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</si>
  <si>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</si>
  <si>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</si>
  <si>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</si>
  <si>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</si>
  <si>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</si>
  <si>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</si>
  <si>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</si>
  <si>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</si>
  <si>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</si>
  <si>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</si>
  <si>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</si>
  <si>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</si>
  <si>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</si>
  <si>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</si>
  <si>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</si>
  <si>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</si>
  <si>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</si>
  <si>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</si>
  <si>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</si>
  <si>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</si>
  <si>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</si>
  <si>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</si>
  <si>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</si>
  <si>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</si>
  <si>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</si>
  <si>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</si>
  <si>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</si>
  <si>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</si>
  <si>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</si>
  <si>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</si>
  <si>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</si>
  <si>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</si>
  <si>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</si>
  <si>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</si>
  <si>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</si>
  <si>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</si>
  <si>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</si>
  <si>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</si>
  <si>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</si>
  <si>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</si>
  <si>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</si>
  <si>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</si>
  <si>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</si>
  <si>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</si>
  <si>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</si>
  <si>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</si>
  <si>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</si>
  <si>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</si>
  <si>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</si>
  <si>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</si>
  <si>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</si>
  <si>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</si>
  <si>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</si>
  <si>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</si>
  <si>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</si>
  <si>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</si>
  <si>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</si>
  <si>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</si>
  <si>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</si>
  <si>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</si>
  <si>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</si>
  <si>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</si>
  <si>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</si>
  <si>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</si>
  <si>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</si>
  <si>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</si>
  <si>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</si>
  <si>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</si>
  <si>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</si>
  <si>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</si>
  <si>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</si>
  <si>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</si>
  <si>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</si>
  <si>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</si>
  <si>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</si>
  <si>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</si>
  <si>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</si>
  <si>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</si>
  <si>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</si>
  <si>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</si>
  <si>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</si>
  <si>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</si>
  <si>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</si>
  <si>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</si>
  <si>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</si>
  <si>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</si>
  <si>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</si>
  <si>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</si>
  <si>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</si>
  <si>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</si>
  <si>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</si>
  <si>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</si>
  <si>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</si>
  <si>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</si>
  <si>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</si>
  <si>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</si>
  <si>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</si>
  <si>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</si>
  <si>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</si>
  <si>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</si>
  <si>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</si>
  <si>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</si>
  <si>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</si>
  <si>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</si>
  <si>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</si>
  <si>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</si>
  <si>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</si>
  <si>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</si>
  <si>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</si>
  <si>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</si>
  <si>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</si>
  <si>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</si>
  <si>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</si>
  <si>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</si>
  <si>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</si>
  <si>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</si>
  <si>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</si>
  <si>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</si>
  <si>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</si>
  <si>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</si>
  <si>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</si>
  <si>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</si>
  <si>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</si>
  <si>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</si>
  <si>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</si>
  <si>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</si>
  <si>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</si>
  <si>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</si>
  <si>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</si>
  <si>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</si>
  <si>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</si>
  <si>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</si>
  <si>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</si>
  <si>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</si>
  <si>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</si>
  <si>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</si>
  <si>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</si>
  <si>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</si>
  <si>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</si>
  <si>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</si>
  <si>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</si>
  <si>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</si>
  <si>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</si>
  <si>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</si>
  <si>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</si>
  <si>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</si>
  <si>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</si>
  <si>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</si>
  <si>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</si>
  <si>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</si>
  <si>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</si>
  <si>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</si>
  <si>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</si>
  <si>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</si>
  <si>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</si>
  <si>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</si>
  <si>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</si>
  <si>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</si>
  <si>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</si>
  <si>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</si>
  <si>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</si>
  <si>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</si>
  <si>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</si>
  <si>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</si>
  <si>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</si>
  <si>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</si>
  <si>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</si>
  <si>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</si>
  <si>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</si>
  <si>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</si>
  <si>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</si>
  <si>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</si>
  <si>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</si>
  <si>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</si>
  <si>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</si>
  <si>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</si>
  <si>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</si>
  <si>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</si>
  <si>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</si>
  <si>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</si>
  <si>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</si>
  <si>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</si>
  <si>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</si>
  <si>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</si>
  <si>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</si>
  <si>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</si>
  <si>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</si>
  <si>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</si>
  <si>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</si>
  <si>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</si>
  <si>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</si>
  <si>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</si>
  <si>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</si>
  <si>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</si>
  <si>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</si>
  <si>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</si>
  <si>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</si>
  <si>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</si>
  <si>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</si>
  <si>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</si>
  <si>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</si>
  <si>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</si>
  <si>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</si>
  <si>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</si>
  <si>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</si>
  <si>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</si>
  <si>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</si>
  <si>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</si>
  <si>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</si>
  <si>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</si>
  <si>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</si>
  <si>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</si>
  <si>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</si>
  <si>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</si>
  <si>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</si>
  <si>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</si>
  <si>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</si>
  <si>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</si>
  <si>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</si>
  <si>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</si>
  <si>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</si>
  <si>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</si>
  <si>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</si>
  <si>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</si>
  <si>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</si>
  <si>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</si>
  <si>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</si>
  <si>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</si>
  <si>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</si>
  <si>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</si>
  <si>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</si>
  <si>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</si>
  <si>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</si>
  <si>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</si>
  <si>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</si>
  <si>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</si>
  <si>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</si>
  <si>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</si>
  <si>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</si>
  <si>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</si>
  <si>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</si>
  <si>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</si>
  <si>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</si>
  <si>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</si>
  <si>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</si>
  <si>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</si>
  <si>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</si>
  <si>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</si>
  <si>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</si>
  <si>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</si>
  <si>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</si>
  <si>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</si>
  <si>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</si>
  <si>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</si>
  <si>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</si>
  <si>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</si>
  <si>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</si>
  <si>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</si>
  <si>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</si>
  <si>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</si>
  <si>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</si>
  <si>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</si>
  <si>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</si>
  <si>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</si>
  <si>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</si>
  <si>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</si>
  <si>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</si>
  <si>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</si>
  <si>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</si>
  <si>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</si>
  <si>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</si>
  <si>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</si>
  <si>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</si>
  <si>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</si>
  <si>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</si>
  <si>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</si>
  <si>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</si>
  <si>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</si>
  <si>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</si>
  <si>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</si>
  <si>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</si>
  <si>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</si>
  <si>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</si>
  <si>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</si>
  <si>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</si>
  <si>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</si>
  <si>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</si>
  <si>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</si>
  <si>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</si>
  <si>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</si>
  <si>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</si>
  <si>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</si>
  <si>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</si>
  <si>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</si>
  <si>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</si>
  <si>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</si>
  <si>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</si>
  <si>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</si>
  <si>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</si>
  <si>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</si>
  <si>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</si>
  <si>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</si>
  <si>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</si>
  <si>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</si>
  <si>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</si>
  <si>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</si>
  <si>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</si>
  <si>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</si>
  <si>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</si>
  <si>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</si>
  <si>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</si>
  <si>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</si>
  <si>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</si>
  <si>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</si>
  <si>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</si>
  <si>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</si>
  <si>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</si>
  <si>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</si>
  <si>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</si>
  <si>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</si>
  <si>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</si>
  <si>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</si>
  <si>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</si>
  <si>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</si>
  <si>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</si>
  <si>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</si>
  <si>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</si>
  <si>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</si>
  <si>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</si>
  <si>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</si>
  <si>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</si>
  <si>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</si>
  <si>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</si>
  <si>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</si>
  <si>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</si>
  <si>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</si>
  <si>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</si>
  <si>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</si>
  <si>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</si>
  <si>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</si>
  <si>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</si>
  <si>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</si>
  <si>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</si>
  <si>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</si>
  <si>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</si>
  <si>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</si>
  <si>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</si>
  <si>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</si>
  <si>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</si>
  <si>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</si>
  <si>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</si>
  <si>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</si>
  <si>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</si>
  <si>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</si>
  <si>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</si>
  <si>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</si>
  <si>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</si>
  <si>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</si>
  <si>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</si>
  <si>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</si>
  <si>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</si>
  <si>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</si>
  <si>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</si>
  <si>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</si>
  <si>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</si>
  <si>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</si>
  <si>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</si>
  <si>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</si>
  <si>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</si>
  <si>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</si>
  <si>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</si>
  <si>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</si>
  <si>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</si>
  <si>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</si>
  <si>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</si>
  <si>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</si>
  <si>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</si>
  <si>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</si>
  <si>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</si>
  <si>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</si>
  <si>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</si>
  <si>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</si>
  <si>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</si>
  <si>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</si>
  <si>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</si>
  <si>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</si>
  <si>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</si>
  <si>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</si>
  <si>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</si>
  <si>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</si>
  <si>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</si>
  <si>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</si>
  <si>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</si>
  <si>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</si>
  <si>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</si>
  <si>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</si>
  <si>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</si>
  <si>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</si>
  <si>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</si>
  <si>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</si>
  <si>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</si>
  <si>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</si>
  <si>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</si>
  <si>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</si>
  <si>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</si>
  <si>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</si>
  <si>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</si>
  <si>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</si>
  <si>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</si>
  <si>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</si>
  <si>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</si>
  <si>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</si>
  <si>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</si>
  <si>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</si>
  <si>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</si>
  <si>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</si>
  <si>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</si>
  <si>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</si>
  <si>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</si>
  <si>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</si>
  <si>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</si>
  <si>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</si>
  <si>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</si>
  <si>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</si>
  <si>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</si>
  <si>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</si>
  <si>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</si>
  <si>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</si>
  <si>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</si>
  <si>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</si>
  <si>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</si>
  <si>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</si>
  <si>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</si>
  <si>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</si>
  <si>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</si>
  <si>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</si>
  <si>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</si>
  <si>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</si>
  <si>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</si>
  <si>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</si>
  <si>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</si>
  <si>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</si>
  <si>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</si>
  <si>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</si>
  <si>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</si>
  <si>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</si>
  <si>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</si>
  <si>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</si>
  <si>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</si>
  <si>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</si>
  <si>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</si>
  <si>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</si>
  <si>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</si>
  <si>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</si>
  <si>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</si>
  <si>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</si>
  <si>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</si>
  <si>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</si>
  <si>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</si>
  <si>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</si>
  <si>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</si>
  <si>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</si>
  <si>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</si>
  <si>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</si>
  <si>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</si>
  <si>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</si>
  <si>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</si>
  <si>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</si>
  <si>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</si>
  <si>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</si>
  <si>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</si>
  <si>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</si>
  <si>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</si>
  <si>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</si>
  <si>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</si>
  <si>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</si>
  <si>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</si>
  <si>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</si>
  <si>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</si>
  <si>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</si>
  <si>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</si>
  <si>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</si>
  <si>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</si>
  <si>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</si>
  <si>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</si>
  <si>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</si>
  <si>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</si>
  <si>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</si>
  <si>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</si>
  <si>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</si>
  <si>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</si>
  <si>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</si>
  <si>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</si>
  <si>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</si>
  <si>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</si>
  <si>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</si>
  <si>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</si>
  <si>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</si>
  <si>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</si>
  <si>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</si>
  <si>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</si>
  <si>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</si>
  <si>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</si>
  <si>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</si>
  <si>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</si>
  <si>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</si>
  <si>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</si>
  <si>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</si>
  <si>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</si>
  <si>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</si>
  <si>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</si>
  <si>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</si>
  <si>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</si>
  <si>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</si>
  <si>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</si>
  <si>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</si>
  <si>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</si>
  <si>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</si>
  <si>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</si>
  <si>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</si>
  <si>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</si>
  <si>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</si>
  <si>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</si>
  <si>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</si>
  <si>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</si>
  <si>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</si>
  <si>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</si>
  <si>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</si>
  <si>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</si>
  <si>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</si>
  <si>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</si>
  <si>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</si>
  <si>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</si>
  <si>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</si>
  <si>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</si>
  <si>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</si>
  <si>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</si>
  <si>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</si>
  <si>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</si>
  <si>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</si>
  <si>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</si>
  <si>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</si>
  <si>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</si>
  <si>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</si>
  <si>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</si>
  <si>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</si>
  <si>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</si>
  <si>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</si>
  <si>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</si>
  <si>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</si>
  <si>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</si>
  <si>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</si>
  <si>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</si>
  <si>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</si>
  <si>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</si>
  <si>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</si>
  <si>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</si>
  <si>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</si>
  <si>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</si>
  <si>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</si>
  <si>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</si>
  <si>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</si>
  <si>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</si>
  <si>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</si>
  <si>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</si>
  <si>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</si>
  <si>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</si>
  <si>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</si>
  <si>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</si>
  <si>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</si>
  <si>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</si>
  <si>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</si>
  <si>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</si>
  <si>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</si>
  <si>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</si>
  <si>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</si>
  <si>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</si>
  <si>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</si>
  <si>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</si>
  <si>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</si>
  <si>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</si>
  <si>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</si>
  <si>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</si>
  <si>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</si>
  <si>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</si>
  <si>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</si>
  <si>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</si>
  <si>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</si>
  <si>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</si>
  <si>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</si>
  <si>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</si>
  <si>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</si>
  <si>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</si>
  <si>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</si>
  <si>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</si>
  <si>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</si>
  <si>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</si>
  <si>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</si>
  <si>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</si>
  <si>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</si>
  <si>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</si>
  <si>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</si>
  <si>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</si>
  <si>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</si>
  <si>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</si>
  <si>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</si>
  <si>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</si>
  <si>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</si>
  <si>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</si>
  <si>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</si>
  <si>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</si>
  <si>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</si>
  <si>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</si>
  <si>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</si>
  <si>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</si>
  <si>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</si>
  <si>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</si>
  <si>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</si>
  <si>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</si>
  <si>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</si>
  <si>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</si>
  <si>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</si>
  <si>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</si>
  <si>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</si>
  <si>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</si>
  <si>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</si>
  <si>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</si>
  <si>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</si>
  <si>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</si>
  <si>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</si>
  <si>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</si>
  <si>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</si>
  <si>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</si>
  <si>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</si>
  <si>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</si>
  <si>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</si>
  <si>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</si>
  <si>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</si>
  <si>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</si>
  <si>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</si>
  <si>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</si>
  <si>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</si>
  <si>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</si>
  <si>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</si>
  <si>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</si>
  <si>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</si>
  <si>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</si>
  <si>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</si>
  <si>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</si>
  <si>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</si>
  <si>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</si>
  <si>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</si>
  <si>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</si>
  <si>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</si>
  <si>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</si>
  <si>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</si>
  <si>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</si>
  <si>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</si>
  <si>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</si>
  <si>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</si>
  <si>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</si>
  <si>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</si>
  <si>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</si>
  <si>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</si>
  <si>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</si>
  <si>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</si>
  <si>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</si>
  <si>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</si>
  <si>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</si>
  <si>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</si>
  <si>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</si>
  <si>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</si>
  <si>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</si>
  <si>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</si>
  <si>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</si>
  <si>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</si>
  <si>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</si>
  <si>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</si>
  <si>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</si>
  <si>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</si>
  <si>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</si>
  <si>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</si>
  <si>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</si>
  <si>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</si>
  <si>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</si>
  <si>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</si>
  <si>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</si>
  <si>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</si>
  <si>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</si>
  <si>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</si>
  <si>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</si>
  <si>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</si>
  <si>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</si>
  <si>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</si>
  <si>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</si>
  <si>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</si>
  <si>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</si>
  <si>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</si>
  <si>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</si>
  <si>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</si>
  <si>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</si>
  <si>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</si>
  <si>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</si>
  <si>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</si>
  <si>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</si>
  <si>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</si>
  <si>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</si>
  <si>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</si>
  <si>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</si>
  <si>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</si>
  <si>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</si>
  <si>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</si>
  <si>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</si>
  <si>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</si>
  <si>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</si>
  <si>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</si>
  <si>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</si>
  <si>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</si>
  <si>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</si>
  <si>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</si>
  <si>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</si>
  <si>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</si>
  <si>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</si>
  <si>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</si>
  <si>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</si>
  <si>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</si>
  <si>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</si>
  <si>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</si>
  <si>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</si>
  <si>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</si>
  <si>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</si>
  <si>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</si>
  <si>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</si>
  <si>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</si>
  <si>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</si>
  <si>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</si>
  <si>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</si>
  <si>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</si>
  <si>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</si>
  <si>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</si>
  <si>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</si>
  <si>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</si>
  <si>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</si>
  <si>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</si>
  <si>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</si>
  <si>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</si>
  <si>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</si>
  <si>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</si>
  <si>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</si>
  <si>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</si>
  <si>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</si>
  <si>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</si>
  <si>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</si>
  <si>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</si>
  <si>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</si>
  <si>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</si>
  <si>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</si>
  <si>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</si>
  <si>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</si>
  <si>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</si>
  <si>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</si>
  <si>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</si>
  <si>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</si>
  <si>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</si>
  <si>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</si>
  <si>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</si>
  <si>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</si>
  <si>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</si>
  <si>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</si>
  <si>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</si>
  <si>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</si>
  <si>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</si>
  <si>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</si>
  <si>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</si>
  <si>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</si>
  <si>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</si>
  <si>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</si>
  <si>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</si>
  <si>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</si>
  <si>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</si>
  <si>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</si>
  <si>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</si>
  <si>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</si>
  <si>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</si>
  <si>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</si>
  <si>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</si>
  <si>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</si>
  <si>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</si>
  <si>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</si>
  <si>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</si>
  <si>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</si>
  <si>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</si>
  <si>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</si>
  <si>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</si>
  <si>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</si>
  <si>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</si>
  <si>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</si>
  <si>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</si>
  <si>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</si>
  <si>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</si>
  <si>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</si>
  <si>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</si>
  <si>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</si>
  <si>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</si>
  <si>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</si>
  <si>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</si>
  <si>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</si>
  <si>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</si>
  <si>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</si>
  <si>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</si>
  <si>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</si>
  <si>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</si>
  <si>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</si>
  <si>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</si>
  <si>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</si>
  <si>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</si>
  <si>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</si>
  <si>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</si>
  <si>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</si>
  <si>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</si>
  <si>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</si>
  <si>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</si>
  <si>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</si>
  <si>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</si>
  <si>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</si>
  <si>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</si>
  <si>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</si>
  <si>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</si>
  <si>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</si>
  <si>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</si>
  <si>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</si>
  <si>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</si>
  <si>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</si>
  <si>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</si>
  <si>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</si>
  <si>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</si>
  <si>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</si>
  <si>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</si>
  <si>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</si>
  <si>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</si>
  <si>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</si>
  <si>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</si>
  <si>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</si>
  <si>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</si>
  <si>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</si>
  <si>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</si>
  <si>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</si>
  <si>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</si>
  <si>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</si>
  <si>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</si>
  <si>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</si>
  <si>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</si>
  <si>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</si>
  <si>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</si>
  <si>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</si>
  <si>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</si>
  <si>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</si>
  <si>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</si>
  <si>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</si>
  <si>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</si>
  <si>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</si>
  <si>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</si>
  <si>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</si>
  <si>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</si>
  <si>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</si>
  <si>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</si>
  <si>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</si>
  <si>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</si>
  <si>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</si>
  <si>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</si>
  <si>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</si>
  <si>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</si>
  <si>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</si>
  <si>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</si>
  <si>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</si>
  <si>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</si>
  <si>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</si>
  <si>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</si>
  <si>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</si>
  <si>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</si>
  <si>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</si>
  <si>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</si>
  <si>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</si>
  <si>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</si>
  <si>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</si>
  <si>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</si>
  <si>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</si>
  <si>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</si>
  <si>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</si>
  <si>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</si>
  <si>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</si>
  <si>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</si>
  <si>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</si>
  <si>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</si>
  <si>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</si>
  <si>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</si>
  <si>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</si>
  <si>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</si>
  <si>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</si>
  <si>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</si>
  <si>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</si>
  <si>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</si>
  <si>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</si>
  <si>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</si>
  <si>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</si>
  <si>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</si>
  <si>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</si>
  <si>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</si>
  <si>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</si>
  <si>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</si>
  <si>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</si>
  <si>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</si>
  <si>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</si>
  <si>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</si>
  <si>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</si>
  <si>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</si>
  <si>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</si>
  <si>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</si>
  <si>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</si>
  <si>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</si>
  <si>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</si>
  <si>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</si>
  <si>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</si>
  <si>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</si>
  <si>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</si>
  <si>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</si>
  <si>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</si>
  <si>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</si>
  <si>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</si>
  <si>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</si>
  <si>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</si>
  <si>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</si>
  <si>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</si>
  <si>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</si>
  <si>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</si>
  <si>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</si>
  <si>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</si>
  <si>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</si>
  <si>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</si>
  <si>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</si>
  <si>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</si>
  <si>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</si>
  <si>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</si>
  <si>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</si>
  <si>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</si>
  <si>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</si>
  <si>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</si>
  <si>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</si>
  <si>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</si>
  <si>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</si>
  <si>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</si>
  <si>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</si>
  <si>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</si>
  <si>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</si>
  <si>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</si>
  <si>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</si>
  <si>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</si>
  <si>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</si>
  <si>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</si>
  <si>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</si>
  <si>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</si>
  <si>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</si>
  <si>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</si>
  <si>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</si>
  <si>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</si>
  <si>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</si>
  <si>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</si>
  <si>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</si>
  <si>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</si>
  <si>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</si>
  <si>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</si>
  <si>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</si>
  <si>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</si>
  <si>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</si>
  <si>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</si>
  <si>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</si>
  <si>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</si>
  <si>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</si>
  <si>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</si>
  <si>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</si>
  <si>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</si>
  <si>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</si>
  <si>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</si>
  <si>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</si>
  <si>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</si>
  <si>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</si>
  <si>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</si>
  <si>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</si>
  <si>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</si>
  <si>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</si>
  <si>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</si>
  <si>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</si>
  <si>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</si>
  <si>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</si>
  <si>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</si>
  <si>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</si>
  <si>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</si>
  <si>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</si>
  <si>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</si>
  <si>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</si>
  <si>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</si>
  <si>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</si>
  <si>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</si>
  <si>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</si>
  <si>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</si>
  <si>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</si>
  <si>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</si>
  <si>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</si>
  <si>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</si>
  <si>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</si>
  <si>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</si>
  <si>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</si>
  <si>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</si>
  <si>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</si>
  <si>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</si>
  <si>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</si>
  <si>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</si>
  <si>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</si>
  <si>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</si>
  <si>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</si>
  <si>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</si>
  <si>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</si>
  <si>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</si>
  <si>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</si>
  <si>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</si>
  <si>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</si>
  <si>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</si>
  <si>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</si>
  <si>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</si>
  <si>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</si>
  <si>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</si>
  <si>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</si>
  <si>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</si>
  <si>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</si>
  <si>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</si>
  <si>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</si>
  <si>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</si>
  <si>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</si>
  <si>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</si>
  <si>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</si>
  <si>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</si>
  <si>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</si>
  <si>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</si>
  <si>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</si>
  <si>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</si>
  <si>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</si>
  <si>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</si>
  <si>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</si>
  <si>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</si>
  <si>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</si>
  <si>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</si>
  <si>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</si>
  <si>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</si>
  <si>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</si>
  <si>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</si>
  <si>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</si>
  <si>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</si>
  <si>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</si>
  <si>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</si>
  <si>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</si>
  <si>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</si>
  <si>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</si>
  <si>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</si>
  <si>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</si>
  <si>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</si>
  <si>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</si>
  <si>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</si>
  <si>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</si>
  <si>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</si>
  <si>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</si>
  <si>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</si>
  <si>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</si>
  <si>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</si>
  <si>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</si>
  <si>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</si>
  <si>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</si>
  <si>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</si>
  <si>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</si>
  <si>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</si>
  <si>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</si>
  <si>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</si>
  <si>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</si>
  <si>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</si>
  <si>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</si>
  <si>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</si>
  <si>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</si>
  <si>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</si>
  <si>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</si>
  <si>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</si>
  <si>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</si>
  <si>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</si>
  <si>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</si>
  <si>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</si>
  <si>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</si>
  <si>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</si>
  <si>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</si>
  <si>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</si>
  <si>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</si>
  <si>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</si>
  <si>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</si>
  <si>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</si>
  <si>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</si>
  <si>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</si>
  <si>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</si>
  <si>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</si>
  <si>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</si>
  <si>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</si>
  <si>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</si>
  <si>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</si>
  <si>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</si>
  <si>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</si>
  <si>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</si>
  <si>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</si>
  <si>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</si>
  <si>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</si>
  <si>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</si>
  <si>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</si>
  <si>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</si>
  <si>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</si>
  <si>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</si>
  <si>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</si>
  <si>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</si>
  <si>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</si>
  <si>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</si>
  <si>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</si>
  <si>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</si>
  <si>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</si>
  <si>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</si>
  <si>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</si>
  <si>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</si>
  <si>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</si>
  <si>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</si>
  <si>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</si>
  <si>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</si>
  <si>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</si>
  <si>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</si>
  <si>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</si>
  <si>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</si>
  <si>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</si>
  <si>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</si>
  <si>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</si>
  <si>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</si>
  <si>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</si>
  <si>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</si>
  <si>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</si>
  <si>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</si>
  <si>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</si>
  <si>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</si>
  <si>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</si>
  <si>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</si>
  <si>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</si>
  <si>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</si>
  <si>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</si>
  <si>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</si>
  <si>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</si>
  <si>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</si>
  <si>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</si>
  <si>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</si>
  <si>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</si>
  <si>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</si>
  <si>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</si>
  <si>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</si>
  <si>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</si>
  <si>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</si>
  <si>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</si>
  <si>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</si>
  <si>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</si>
  <si>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</si>
  <si>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</si>
  <si>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</si>
  <si>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</si>
  <si>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</si>
  <si>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</si>
  <si>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</si>
  <si>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</si>
  <si>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</si>
  <si>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</si>
  <si>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</si>
  <si>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</si>
  <si>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</si>
  <si>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</si>
  <si>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</si>
  <si>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</si>
  <si>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</si>
  <si>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</si>
  <si>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</si>
  <si>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</si>
  <si>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</si>
  <si>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</si>
  <si>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</si>
  <si>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</si>
  <si>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</si>
  <si>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</si>
  <si>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</si>
  <si>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</si>
  <si>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</si>
  <si>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</si>
  <si>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</si>
  <si>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</si>
  <si>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</si>
  <si>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</si>
  <si>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</si>
  <si>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</si>
  <si>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</si>
  <si>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</si>
  <si>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</si>
  <si>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</si>
  <si>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</si>
  <si>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</si>
  <si>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</si>
  <si>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</si>
  <si>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</si>
  <si>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</si>
  <si>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</si>
  <si>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</si>
  <si>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</si>
  <si>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</si>
  <si>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</si>
  <si>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</si>
  <si>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</si>
  <si>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</si>
  <si>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</si>
  <si>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</si>
  <si>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</si>
  <si>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</si>
  <si>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</si>
  <si>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</si>
  <si>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</si>
  <si>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</si>
  <si>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</si>
  <si>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</si>
  <si>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</si>
  <si>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</si>
  <si>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</si>
  <si>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</si>
  <si>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</si>
  <si>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</si>
  <si>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</si>
  <si>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</si>
  <si>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</si>
  <si>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</si>
  <si>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</si>
  <si>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</si>
  <si>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</si>
  <si>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</si>
  <si>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</si>
  <si>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</si>
  <si>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</si>
  <si>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</si>
  <si>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</si>
  <si>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</si>
  <si>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</si>
  <si>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</si>
  <si>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</si>
  <si>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</si>
  <si>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</si>
  <si>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</si>
  <si>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</si>
  <si>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</si>
  <si>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</si>
  <si>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</si>
  <si>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</si>
  <si>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</si>
  <si>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</si>
  <si>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</si>
  <si>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</si>
  <si>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</si>
  <si>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</si>
  <si>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</si>
  <si>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</si>
  <si>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</si>
  <si>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</si>
  <si>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</si>
  <si>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</si>
  <si>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</si>
  <si>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</si>
  <si>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</si>
  <si>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</si>
  <si>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</si>
  <si>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</si>
  <si>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</si>
  <si>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</si>
  <si>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</si>
  <si>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</si>
  <si>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</si>
  <si>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</si>
  <si>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</si>
  <si>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</si>
  <si>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</si>
  <si>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</si>
  <si>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</si>
  <si>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</si>
  <si>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</si>
  <si>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</si>
  <si>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</si>
  <si>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</si>
  <si>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</si>
  <si>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</si>
  <si>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</si>
  <si>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</si>
  <si>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</si>
  <si>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</si>
  <si>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</si>
  <si>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</si>
  <si>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</si>
  <si>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</si>
  <si>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</si>
  <si>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</si>
  <si>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</si>
  <si>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</si>
  <si>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</si>
  <si>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</si>
  <si>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</si>
  <si>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</si>
  <si>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</si>
  <si>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</si>
  <si>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</si>
  <si>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</si>
  <si>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</si>
  <si>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</si>
  <si>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</si>
  <si>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</si>
  <si>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</si>
  <si>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</si>
  <si>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</si>
  <si>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</si>
  <si>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</si>
  <si>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</si>
  <si>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</si>
  <si>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</si>
  <si>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</si>
  <si>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</si>
  <si>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</si>
  <si>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</si>
  <si>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</si>
  <si>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</si>
  <si>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</si>
  <si>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</si>
  <si>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</si>
  <si>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</si>
  <si>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</si>
  <si>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</si>
  <si>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</si>
  <si>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</si>
  <si>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</si>
  <si>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</si>
  <si>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</si>
  <si>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</si>
  <si>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</si>
  <si>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</si>
  <si>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</si>
  <si>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</si>
  <si>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</si>
  <si>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</si>
  <si>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</si>
  <si>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</si>
  <si>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</si>
  <si>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</si>
  <si>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</si>
  <si>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</si>
  <si>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</si>
  <si>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</si>
  <si>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</si>
  <si>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</si>
  <si>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</si>
  <si>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</si>
  <si>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</si>
  <si>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</si>
  <si>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</si>
  <si>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</si>
  <si>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</si>
  <si>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</si>
  <si>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</si>
  <si>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</si>
  <si>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</si>
  <si>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</si>
  <si>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</si>
  <si>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</si>
  <si>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</si>
  <si>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</si>
  <si>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</si>
  <si>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</si>
  <si>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</si>
  <si>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</si>
  <si>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</si>
  <si>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</si>
  <si>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</si>
  <si>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</si>
  <si>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</si>
  <si>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</si>
  <si>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</si>
  <si>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</si>
  <si>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</si>
  <si>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</si>
  <si>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</si>
  <si>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</si>
  <si>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</si>
  <si>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</si>
  <si>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</si>
  <si>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</si>
  <si>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</si>
  <si>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</si>
  <si>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</si>
  <si>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</si>
  <si>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</si>
  <si>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</si>
  <si>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</si>
  <si>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</si>
  <si>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</si>
  <si>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</si>
  <si>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</si>
  <si>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</si>
  <si>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</si>
  <si>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</si>
  <si>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</si>
  <si>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</si>
  <si>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</si>
  <si>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</si>
  <si>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</si>
  <si>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</si>
  <si>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</si>
  <si>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</si>
  <si>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</si>
  <si>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</si>
  <si>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</si>
  <si>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</si>
  <si>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</si>
  <si>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</si>
  <si>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</si>
  <si>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</si>
  <si>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</si>
  <si>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</si>
  <si>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</si>
  <si>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</si>
  <si>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</si>
  <si>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</si>
  <si>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</si>
  <si>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</si>
  <si>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</si>
  <si>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</si>
  <si>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</si>
  <si>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</si>
  <si>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</si>
  <si>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</si>
  <si>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</si>
  <si>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</si>
  <si>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</si>
  <si>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</si>
  <si>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</si>
  <si>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</si>
  <si>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</si>
  <si>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</si>
  <si>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</si>
  <si>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</si>
  <si>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</si>
  <si>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</si>
  <si>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</si>
  <si>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</si>
  <si>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</si>
  <si>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</si>
  <si>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</si>
  <si>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</si>
  <si>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</si>
  <si>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</si>
  <si>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</si>
  <si>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</si>
  <si>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</si>
  <si>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</si>
  <si>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</si>
  <si>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</si>
  <si>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</si>
  <si>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</si>
  <si>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</si>
  <si>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</si>
  <si>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</si>
  <si>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</si>
  <si>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</si>
  <si>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</si>
  <si>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</si>
  <si>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</si>
  <si>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</si>
  <si>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</si>
  <si>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</si>
  <si>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</si>
  <si>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</si>
  <si>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</si>
  <si>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</si>
  <si>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</si>
  <si>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</si>
  <si>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</si>
  <si>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</si>
  <si>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</si>
  <si>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</si>
  <si>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</si>
  <si>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</si>
  <si>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</si>
  <si>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</si>
  <si>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</si>
  <si>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</si>
  <si>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</si>
  <si>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</si>
  <si>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</si>
  <si>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</si>
  <si>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</si>
  <si>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</si>
  <si>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</si>
  <si>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</si>
  <si>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</si>
  <si>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</si>
  <si>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</si>
  <si>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</si>
  <si>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</si>
  <si>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</si>
  <si>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</si>
  <si>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</si>
  <si>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</si>
  <si>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</si>
  <si>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</si>
  <si>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</si>
  <si>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</si>
  <si>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</si>
  <si>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</si>
  <si>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</si>
  <si>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</si>
  <si>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</si>
  <si>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</si>
  <si>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</si>
  <si>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</si>
  <si>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</si>
  <si>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</si>
  <si>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</si>
  <si>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</si>
  <si>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</si>
  <si>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</si>
  <si>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</si>
  <si>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</si>
  <si>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</si>
  <si>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</si>
  <si>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</si>
  <si>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</si>
  <si>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</si>
  <si>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</si>
  <si>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</si>
  <si>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</si>
  <si>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</si>
  <si>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</si>
  <si>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</si>
  <si>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</si>
  <si>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</si>
  <si>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</si>
  <si>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</si>
  <si>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</si>
  <si>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</si>
  <si>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</si>
  <si>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</si>
  <si>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</si>
  <si>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</si>
  <si>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</si>
  <si>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</si>
  <si>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</si>
  <si>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</si>
  <si>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</si>
  <si>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</si>
  <si>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</si>
  <si>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</si>
  <si>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</si>
  <si>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</si>
  <si>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</si>
  <si>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</si>
  <si>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</si>
  <si>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</si>
  <si>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</si>
  <si>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</si>
  <si>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</si>
  <si>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</si>
  <si>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</si>
  <si>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</si>
  <si>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</si>
  <si>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</si>
  <si>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</si>
  <si>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</si>
  <si>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</si>
  <si>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</si>
  <si>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</si>
  <si>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</si>
  <si>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</si>
  <si>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</si>
  <si>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</si>
  <si>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</si>
  <si>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</si>
  <si>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</si>
  <si>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</si>
  <si>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</si>
  <si>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</si>
  <si>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</si>
  <si>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</si>
  <si>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</si>
  <si>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</si>
  <si>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</si>
  <si>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</si>
  <si>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</si>
  <si>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</si>
  <si>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</si>
  <si>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</si>
  <si>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</si>
  <si>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</si>
  <si>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</si>
  <si>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</si>
  <si>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</si>
  <si>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</si>
  <si>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</si>
  <si>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</si>
  <si>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</si>
  <si>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</si>
  <si>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</si>
  <si>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</si>
  <si>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</si>
  <si>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</si>
  <si>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</si>
  <si>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</si>
  <si>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</si>
  <si>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</si>
  <si>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</si>
  <si>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</si>
  <si>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</si>
  <si>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</si>
  <si>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</si>
  <si>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</si>
  <si>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</si>
  <si>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</si>
  <si>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</si>
  <si>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</si>
  <si>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</si>
  <si>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</si>
  <si>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</si>
  <si>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</si>
  <si>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</si>
  <si>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</si>
  <si>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</si>
  <si>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</si>
  <si>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</si>
  <si>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</si>
  <si>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</si>
  <si>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</si>
  <si>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</si>
  <si>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</si>
  <si>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</si>
  <si>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</si>
  <si>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</si>
  <si>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</si>
  <si>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</si>
  <si>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</si>
  <si>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</si>
  <si>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</si>
  <si>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</si>
  <si>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</si>
  <si>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</si>
  <si>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</si>
  <si>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</si>
  <si>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</si>
  <si>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</si>
  <si>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</si>
  <si>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</si>
  <si>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</si>
  <si>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</si>
  <si>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</si>
  <si>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</si>
  <si>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</si>
  <si>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</si>
  <si>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</si>
  <si>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</si>
  <si>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</si>
  <si>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</si>
  <si>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</si>
  <si>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</si>
  <si>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</si>
  <si>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</si>
  <si>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</si>
  <si>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</si>
  <si>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</si>
  <si>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</si>
  <si>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</si>
  <si>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</si>
  <si>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</si>
  <si>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</si>
  <si>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</si>
  <si>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</si>
  <si>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</si>
  <si>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</si>
  <si>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</si>
  <si>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</si>
  <si>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</si>
  <si>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</si>
  <si>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</si>
  <si>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</si>
  <si>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</si>
  <si>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</si>
  <si>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</si>
  <si>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</si>
  <si>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</si>
  <si>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</si>
  <si>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</si>
  <si>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</si>
  <si>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</si>
  <si>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</si>
  <si>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</si>
  <si>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</si>
  <si>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</si>
  <si>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</si>
  <si>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</si>
  <si>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</si>
  <si>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</si>
  <si>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</si>
  <si>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</si>
  <si>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</si>
  <si>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</si>
  <si>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</si>
  <si>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</si>
  <si>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</si>
  <si>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</si>
  <si>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</si>
  <si>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</si>
  <si>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</si>
  <si>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</si>
  <si>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</si>
  <si>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</si>
  <si>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</si>
  <si>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</si>
  <si>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</si>
  <si>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</si>
  <si>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</si>
  <si>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</si>
  <si>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</si>
  <si>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</si>
  <si>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</si>
  <si>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</si>
  <si>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</si>
  <si>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</si>
  <si>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</si>
  <si>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</si>
  <si>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</si>
  <si>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</si>
  <si>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</si>
  <si>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</si>
  <si>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</si>
  <si>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</si>
  <si>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</si>
  <si>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</si>
  <si>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</si>
  <si>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</si>
  <si>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</si>
  <si>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</si>
  <si>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</si>
  <si>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</si>
  <si>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</si>
  <si>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</si>
  <si>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</si>
  <si>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</si>
  <si>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</si>
  <si>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</si>
  <si>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</si>
  <si>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</si>
  <si>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</si>
  <si>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</si>
  <si>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</si>
  <si>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</si>
  <si>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</si>
  <si>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</si>
  <si>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</si>
  <si>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</si>
  <si>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</si>
  <si>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</si>
  <si>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</si>
  <si>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</si>
  <si>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</si>
  <si>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</si>
  <si>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</si>
  <si>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</si>
  <si>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</si>
  <si>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</si>
  <si>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</si>
  <si>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</si>
  <si>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</si>
  <si>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</si>
  <si>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</si>
  <si>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</si>
  <si>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</si>
  <si>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</si>
  <si>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</si>
  <si>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</si>
  <si>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</si>
  <si>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</si>
  <si>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</si>
  <si>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</si>
  <si>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</si>
  <si>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</si>
  <si>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</si>
  <si>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</si>
  <si>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</si>
  <si>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</si>
  <si>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</si>
  <si>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</si>
  <si>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</si>
  <si>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</si>
  <si>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</si>
  <si>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</si>
  <si>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</si>
  <si>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</si>
  <si>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</si>
  <si>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</si>
  <si>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</si>
  <si>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</si>
  <si>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</si>
  <si>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</si>
  <si>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</si>
  <si>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</si>
  <si>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</si>
  <si>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</si>
  <si>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</si>
  <si>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</si>
  <si>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</si>
  <si>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</si>
  <si>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</si>
  <si>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</si>
  <si>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</si>
  <si>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</si>
  <si>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</si>
  <si>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</si>
  <si>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</si>
  <si>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</si>
  <si>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</si>
  <si>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</si>
  <si>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</si>
  <si>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</si>
  <si>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</si>
  <si>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</si>
  <si>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</si>
  <si>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</si>
  <si>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</si>
  <si>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</si>
  <si>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</si>
  <si>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</si>
  <si>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</si>
  <si>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</si>
  <si>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</si>
  <si>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</si>
  <si>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</si>
  <si>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</si>
  <si>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</si>
  <si>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</si>
  <si>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</si>
  <si>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</si>
  <si>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</si>
  <si>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</si>
  <si>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</si>
  <si>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</si>
  <si>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</si>
  <si>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</si>
  <si>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</si>
  <si>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</si>
  <si>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</si>
  <si>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</si>
  <si>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</si>
  <si>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</si>
  <si>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</si>
  <si>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</si>
  <si>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</si>
  <si>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</si>
  <si>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</si>
  <si>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</si>
  <si>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</si>
  <si>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</si>
  <si>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</si>
  <si>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</si>
  <si>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</si>
  <si>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</si>
  <si>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</si>
  <si>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</si>
  <si>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</si>
  <si>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</si>
  <si>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</si>
  <si>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</si>
  <si>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</si>
  <si>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</si>
  <si>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</si>
  <si>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</si>
  <si>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</si>
  <si>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</si>
  <si>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</si>
  <si>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</si>
  <si>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</si>
  <si>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</si>
  <si>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</si>
  <si>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</si>
  <si>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</si>
  <si>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</si>
  <si>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</si>
  <si>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</si>
  <si>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</si>
  <si>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</si>
  <si>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</si>
  <si>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</si>
  <si>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</si>
  <si>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</si>
  <si>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</si>
  <si>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</si>
  <si>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</si>
  <si>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</si>
  <si>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</si>
  <si>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</si>
  <si>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</si>
  <si>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</si>
  <si>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</si>
  <si>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</si>
  <si>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</si>
  <si>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</si>
  <si>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</si>
  <si>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</si>
  <si>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</si>
  <si>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</si>
  <si>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</si>
  <si>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</si>
  <si>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</si>
  <si>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</si>
  <si>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</si>
  <si>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</si>
  <si>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</si>
  <si>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</si>
  <si>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</si>
  <si>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</si>
  <si>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</si>
  <si>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</si>
  <si>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</si>
  <si>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</si>
  <si>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</si>
  <si>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</si>
  <si>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</si>
  <si>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</si>
  <si>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</si>
  <si>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</si>
  <si>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</si>
  <si>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</si>
  <si>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</si>
  <si>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</si>
  <si>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</si>
  <si>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</si>
  <si>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</si>
  <si>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</si>
  <si>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</si>
  <si>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</si>
  <si>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</si>
  <si>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</si>
  <si>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</si>
  <si>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</si>
  <si>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</si>
  <si>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</si>
  <si>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</si>
  <si>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</si>
  <si>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</si>
  <si>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</si>
  <si>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</si>
  <si>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</si>
  <si>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</si>
  <si>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</si>
  <si>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</si>
  <si>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</si>
  <si>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</si>
  <si>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</si>
  <si>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</si>
  <si>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</si>
  <si>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</si>
  <si>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</si>
  <si>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</si>
  <si>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</si>
  <si>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</si>
  <si>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</si>
  <si>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</si>
  <si>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</si>
  <si>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</si>
  <si>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</si>
  <si>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</si>
  <si>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</si>
  <si>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</si>
  <si>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</si>
  <si>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</si>
  <si>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</si>
  <si>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</si>
  <si>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</si>
  <si>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</si>
  <si>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</si>
  <si>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</si>
  <si>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</si>
  <si>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</si>
  <si>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</si>
  <si>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</si>
  <si>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</si>
  <si>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</si>
  <si>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</si>
  <si>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</si>
  <si>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</si>
  <si>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</si>
  <si>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</si>
  <si>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</si>
  <si>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</si>
  <si>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</si>
  <si>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</si>
  <si>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</si>
  <si>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</si>
  <si>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</si>
  <si>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</si>
  <si>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</si>
  <si>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</si>
  <si>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</si>
  <si>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</si>
  <si>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</si>
  <si>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</si>
  <si>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</si>
  <si>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</si>
  <si>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</si>
  <si>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</si>
  <si>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</si>
  <si>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</si>
  <si>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</si>
  <si>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</si>
  <si>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</si>
  <si>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</si>
  <si>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</si>
  <si>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</si>
  <si>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</si>
  <si>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</si>
  <si>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</si>
  <si>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</si>
  <si>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</si>
  <si>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</si>
  <si>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</si>
  <si>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</si>
  <si>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</si>
  <si>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</si>
  <si>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</si>
  <si>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</si>
  <si>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</si>
  <si>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</si>
  <si>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</si>
  <si>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</si>
  <si>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</si>
  <si>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</si>
  <si>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</si>
  <si>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</si>
  <si>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</si>
  <si>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</si>
  <si>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</si>
  <si>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</si>
  <si>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</si>
  <si>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</si>
  <si>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</si>
  <si>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</si>
  <si>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</si>
  <si>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</si>
  <si>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</si>
  <si>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</si>
  <si>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</si>
  <si>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</si>
  <si>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</si>
  <si>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</si>
  <si>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</si>
  <si>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</si>
  <si>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</si>
  <si>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</si>
  <si>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</si>
  <si>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</si>
  <si>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</si>
  <si>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</si>
  <si>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</si>
  <si>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</si>
  <si>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</si>
  <si>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</si>
  <si>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</si>
  <si>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</si>
  <si>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</si>
  <si>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</si>
  <si>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</si>
  <si>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</si>
  <si>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</si>
  <si>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</si>
  <si>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</si>
  <si>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</si>
  <si>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</si>
  <si>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</si>
  <si>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</si>
  <si>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</si>
  <si>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</si>
  <si>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</si>
  <si>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</si>
  <si>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</si>
  <si>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</si>
  <si>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</si>
  <si>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</si>
  <si>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</si>
  <si>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</si>
  <si>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</si>
  <si>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</si>
  <si>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</si>
  <si>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</si>
  <si>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</si>
  <si>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</si>
  <si>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</si>
  <si>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</si>
  <si>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</si>
  <si>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</si>
  <si>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</si>
  <si>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</si>
  <si>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</si>
  <si>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</si>
  <si>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</si>
  <si>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</si>
  <si>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</si>
  <si>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</si>
  <si>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</si>
  <si>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</si>
  <si>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</si>
  <si>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</si>
  <si>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</si>
  <si>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</si>
  <si>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</si>
  <si>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</si>
  <si>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</si>
  <si>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</si>
  <si>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</si>
  <si>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</si>
  <si>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</si>
  <si>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</si>
  <si>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</si>
  <si>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</si>
  <si>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</si>
  <si>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</si>
  <si>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</si>
  <si>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</si>
  <si>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</si>
  <si>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</si>
  <si>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</si>
  <si>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</si>
  <si>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</si>
  <si>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</si>
  <si>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</si>
  <si>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</si>
  <si>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</si>
  <si>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</si>
  <si>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</si>
  <si>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</si>
  <si>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</si>
  <si>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</si>
  <si>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</si>
  <si>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</si>
  <si>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</si>
  <si>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</si>
  <si>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</si>
  <si>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</si>
  <si>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</si>
  <si>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</si>
  <si>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</si>
  <si>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</si>
  <si>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</si>
  <si>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</si>
  <si>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</si>
  <si>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</si>
  <si>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</si>
  <si>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</si>
  <si>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</si>
  <si>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</si>
  <si>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</si>
  <si>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</si>
  <si>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</si>
  <si>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</si>
  <si>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</si>
  <si>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</si>
  <si>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</si>
  <si>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</si>
  <si>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</si>
  <si>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</si>
  <si>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</si>
  <si>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</si>
  <si>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</si>
  <si>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</si>
  <si>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</si>
  <si>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</si>
  <si>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</si>
  <si>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</si>
  <si>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</si>
  <si>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</si>
  <si>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</si>
  <si>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</si>
  <si>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</si>
  <si>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</si>
  <si>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</si>
  <si>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</si>
  <si>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</si>
  <si>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</si>
  <si>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</si>
  <si>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</si>
  <si>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</si>
  <si>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</si>
  <si>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</si>
  <si>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</si>
  <si>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</si>
  <si>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</si>
  <si>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</si>
  <si>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</si>
  <si>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</si>
  <si>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</si>
  <si>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</si>
  <si>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</si>
  <si>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</si>
  <si>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</si>
  <si>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</si>
  <si>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</si>
  <si>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</si>
  <si>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</si>
  <si>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</si>
  <si>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</si>
  <si>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</si>
  <si>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</si>
  <si>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</si>
  <si>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</si>
  <si>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</si>
  <si>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</si>
  <si>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</si>
  <si>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</si>
  <si>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</si>
  <si>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</si>
  <si>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</si>
  <si>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</si>
  <si>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</si>
  <si>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</si>
  <si>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</si>
  <si>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</si>
  <si>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</si>
  <si>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</si>
  <si>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</si>
  <si>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</si>
  <si>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</si>
  <si>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</si>
  <si>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</si>
  <si>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</si>
  <si>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</si>
  <si>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</si>
  <si>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</si>
  <si>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</si>
  <si>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</si>
  <si>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</si>
  <si>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</si>
  <si>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</si>
  <si>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</si>
  <si>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</si>
  <si>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</si>
  <si>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</si>
  <si>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</si>
  <si>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</si>
  <si>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</si>
  <si>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</si>
  <si>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</si>
  <si>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</si>
  <si>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</si>
  <si>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</si>
  <si>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</si>
  <si>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</si>
  <si>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</si>
  <si>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</si>
  <si>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</si>
  <si>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</si>
  <si>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</si>
  <si>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</si>
  <si>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</si>
  <si>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</si>
  <si>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</si>
  <si>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</si>
  <si>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</si>
  <si>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</si>
  <si>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</si>
  <si>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</si>
  <si>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</si>
  <si>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</si>
  <si>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</si>
  <si>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</si>
  <si>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</si>
  <si>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</si>
  <si>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</si>
  <si>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</si>
  <si>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</si>
  <si>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</si>
  <si>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</si>
  <si>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</si>
  <si>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</si>
  <si>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</si>
  <si>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</si>
  <si>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</si>
  <si>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</si>
  <si>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</si>
  <si>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</si>
  <si>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</si>
  <si>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</si>
  <si>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</si>
  <si>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</si>
  <si>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</si>
  <si>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</si>
  <si>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</si>
  <si>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</si>
  <si>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</si>
  <si>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</si>
  <si>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</si>
  <si>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</si>
  <si>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</si>
  <si>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</si>
  <si>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</si>
  <si>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</si>
  <si>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</si>
  <si>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</si>
  <si>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</si>
  <si>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</si>
  <si>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</si>
  <si>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</si>
  <si>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</si>
  <si>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</si>
  <si>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</si>
  <si>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</si>
  <si>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</si>
  <si>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</si>
  <si>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</si>
  <si>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</si>
  <si>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</si>
  <si>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</si>
  <si>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</si>
  <si>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</si>
  <si>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</si>
  <si>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</si>
  <si>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</si>
  <si>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</si>
  <si>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</si>
  <si>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</si>
  <si>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</si>
  <si>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</si>
  <si>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</si>
  <si>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</si>
  <si>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</si>
  <si>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</si>
  <si>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</si>
  <si>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</si>
  <si>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</si>
  <si>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</si>
  <si>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</si>
  <si>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</si>
  <si>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</si>
  <si>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</si>
  <si>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</si>
  <si>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</si>
  <si>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</si>
  <si>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</si>
  <si>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</si>
  <si>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</si>
  <si>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</si>
  <si>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</si>
  <si>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</si>
  <si>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</si>
  <si>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</si>
  <si>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</si>
  <si>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</si>
  <si>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</si>
  <si>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</si>
  <si>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</si>
  <si>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</si>
  <si>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</si>
  <si>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</si>
  <si>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</si>
  <si>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</si>
  <si>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</si>
  <si>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</si>
  <si>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</si>
  <si>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</si>
  <si>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</si>
  <si>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</si>
  <si>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</si>
  <si>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</si>
  <si>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</si>
  <si>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</si>
  <si>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</si>
  <si>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</si>
  <si>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</si>
  <si>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</si>
  <si>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</si>
  <si>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</si>
  <si>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</si>
  <si>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</si>
  <si>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</si>
  <si>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</si>
  <si>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</si>
  <si>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</si>
  <si>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</si>
  <si>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</si>
  <si>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</si>
  <si>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</si>
  <si>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</si>
  <si>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</si>
  <si>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</si>
  <si>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</si>
  <si>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</si>
  <si>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</si>
  <si>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</si>
  <si>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</si>
  <si>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</si>
  <si>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</si>
  <si>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</si>
  <si>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</si>
  <si>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</si>
  <si>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</si>
  <si>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</si>
  <si>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</si>
  <si>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</si>
  <si>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</si>
  <si>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</si>
  <si>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</si>
  <si>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</si>
  <si>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</si>
  <si>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</si>
  <si>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</si>
  <si>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</si>
  <si>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</si>
  <si>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</si>
  <si>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</si>
  <si>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</si>
  <si>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</si>
  <si>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</si>
  <si>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</si>
  <si>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</si>
  <si>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</si>
  <si>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</si>
  <si>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</si>
  <si>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</si>
  <si>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</si>
  <si>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</si>
  <si>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</si>
  <si>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</si>
  <si>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</si>
  <si>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</si>
  <si>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</si>
  <si>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</si>
  <si>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</si>
  <si>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</si>
  <si>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</si>
  <si>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</si>
  <si>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</si>
  <si>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</si>
  <si>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</si>
  <si>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</si>
  <si>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</si>
  <si>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</si>
  <si>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</si>
  <si>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</si>
  <si>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</si>
  <si>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</si>
  <si>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</si>
  <si>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</si>
  <si>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</si>
  <si>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</si>
  <si>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</si>
  <si>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</si>
  <si>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</si>
  <si>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</si>
  <si>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</si>
  <si>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</si>
  <si>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</si>
  <si>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</si>
  <si>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</si>
  <si>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</si>
  <si>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</si>
  <si>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</si>
  <si>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</si>
  <si>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</si>
  <si>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</si>
  <si>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</si>
  <si>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</si>
  <si>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</si>
  <si>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</si>
  <si>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</si>
  <si>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</si>
  <si>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</si>
  <si>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</si>
  <si>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</si>
  <si>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</si>
  <si>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</si>
  <si>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</si>
  <si>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</si>
  <si>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</si>
  <si>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</si>
  <si>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</si>
  <si>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</si>
  <si>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</si>
  <si>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</si>
  <si>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</si>
  <si>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</si>
  <si>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</si>
  <si>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</si>
  <si>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</si>
  <si>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</si>
  <si>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</si>
  <si>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</si>
  <si>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</si>
  <si>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</si>
  <si>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</si>
  <si>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</si>
  <si>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</si>
  <si>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</si>
  <si>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</si>
  <si>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</si>
  <si>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</si>
  <si>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</si>
  <si>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</si>
  <si>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</si>
  <si>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</si>
  <si>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</si>
  <si>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</si>
  <si>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</si>
  <si>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</si>
  <si>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</si>
  <si>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</si>
  <si>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</si>
  <si>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</si>
  <si>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</si>
  <si>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</si>
  <si>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</si>
  <si>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</si>
  <si>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</si>
  <si>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</si>
  <si>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</si>
  <si>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</si>
  <si>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</si>
  <si>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</si>
  <si>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</si>
  <si>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</si>
  <si>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</si>
  <si>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</si>
  <si>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</si>
  <si>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</si>
  <si>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</si>
  <si>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</si>
  <si>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</si>
  <si>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</si>
  <si>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</si>
  <si>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</si>
  <si>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</si>
  <si>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</si>
  <si>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</si>
  <si>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</si>
  <si>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</si>
  <si>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</si>
  <si>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</si>
  <si>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</si>
  <si>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</si>
  <si>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</si>
  <si>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</si>
  <si>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</si>
  <si>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</si>
  <si>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</si>
  <si>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</si>
  <si>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</si>
  <si>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</si>
  <si>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</si>
  <si>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</si>
  <si>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</si>
  <si>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</si>
  <si>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</si>
  <si>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</si>
  <si>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</si>
  <si>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</si>
  <si>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</si>
  <si>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</si>
  <si>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</si>
  <si>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</si>
  <si>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</si>
  <si>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</si>
  <si>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</si>
  <si>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</si>
  <si>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</si>
  <si>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</si>
  <si>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</si>
  <si>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</si>
  <si>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</si>
  <si>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</si>
  <si>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</si>
  <si>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</si>
  <si>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</si>
  <si>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</si>
  <si>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</si>
  <si>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</si>
  <si>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</si>
  <si>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</si>
  <si>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</si>
  <si>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</si>
  <si>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</si>
  <si>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</si>
  <si>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</si>
  <si>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</si>
  <si>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</si>
  <si>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</si>
  <si>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</si>
  <si>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</si>
  <si>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</si>
  <si>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</si>
  <si>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</si>
  <si>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</si>
  <si>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</si>
  <si>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</si>
  <si>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</si>
  <si>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</si>
  <si>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</si>
  <si>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</si>
  <si>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</si>
  <si>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</si>
  <si>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</si>
  <si>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</si>
  <si>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</si>
  <si>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</si>
  <si>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</si>
  <si>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</si>
  <si>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</si>
  <si>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</si>
  <si>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</si>
  <si>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</si>
  <si>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</si>
  <si>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</si>
  <si>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</si>
  <si>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</si>
  <si>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</si>
  <si>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</si>
  <si>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</si>
  <si>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</si>
  <si>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</si>
  <si>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</si>
  <si>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</si>
  <si>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</si>
  <si>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</si>
  <si>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</si>
  <si>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</si>
  <si>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</si>
  <si>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</si>
  <si>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</si>
  <si>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</si>
  <si>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</si>
  <si>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</si>
  <si>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</si>
  <si>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</si>
  <si>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</si>
  <si>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</si>
  <si>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</si>
  <si>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</si>
  <si>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</si>
  <si>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</si>
  <si>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</si>
  <si>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</si>
  <si>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</si>
  <si>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</si>
  <si>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</si>
  <si>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</si>
  <si>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</si>
  <si>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</si>
  <si>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</si>
  <si>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</si>
  <si>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</si>
  <si>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</si>
  <si>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</si>
  <si>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</si>
  <si>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</si>
  <si>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</si>
  <si>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</si>
  <si>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</si>
  <si>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</si>
  <si>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</si>
  <si>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</si>
  <si>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</si>
  <si>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</si>
  <si>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</si>
  <si>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</si>
  <si>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</si>
  <si>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</si>
  <si>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</si>
  <si>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</si>
  <si>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</si>
  <si>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</si>
  <si>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</si>
  <si>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</si>
  <si>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</si>
  <si>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</si>
  <si>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</si>
  <si>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</si>
  <si>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</si>
  <si>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</si>
  <si>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</si>
  <si>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</si>
  <si>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</si>
  <si>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</si>
  <si>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</si>
  <si>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</si>
  <si>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</si>
  <si>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</si>
  <si>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</si>
  <si>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</si>
  <si>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</si>
  <si>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</si>
  <si>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</si>
  <si>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</si>
  <si>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</si>
  <si>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</si>
  <si>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</si>
  <si>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</si>
  <si>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</si>
  <si>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</si>
  <si>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</si>
  <si>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</si>
  <si>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</si>
  <si>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</si>
  <si>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</si>
  <si>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</si>
  <si>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</si>
  <si>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</si>
  <si>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</si>
  <si>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</si>
  <si>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</si>
  <si>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</si>
  <si>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</si>
  <si>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</si>
  <si>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</si>
  <si>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</si>
  <si>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</si>
  <si>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</si>
  <si>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</si>
  <si>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</si>
  <si>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</si>
  <si>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</si>
  <si>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</si>
  <si>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</si>
  <si>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</si>
  <si>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</si>
  <si>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</si>
  <si>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</si>
  <si>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</si>
  <si>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</si>
  <si>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</si>
  <si>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</si>
  <si>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</si>
  <si>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</si>
  <si>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</si>
  <si>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</si>
  <si>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</si>
  <si>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</si>
  <si>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</si>
  <si>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</si>
  <si>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</si>
  <si>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</si>
  <si>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</si>
  <si>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</si>
  <si>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</si>
  <si>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</si>
  <si>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</si>
  <si>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</si>
  <si>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</si>
  <si>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</si>
  <si>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</si>
  <si>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</si>
  <si>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</si>
  <si>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</si>
  <si>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</si>
  <si>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</si>
  <si>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</si>
  <si>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</si>
  <si>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</si>
  <si>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</si>
  <si>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</si>
  <si>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</si>
  <si>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</si>
  <si>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</si>
  <si>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</si>
  <si>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</si>
  <si>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</si>
  <si>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</si>
  <si>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</si>
  <si>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</si>
  <si>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</si>
  <si>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</si>
  <si>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</si>
  <si>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</si>
  <si>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</si>
  <si>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</si>
  <si>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</si>
  <si>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</si>
  <si>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</si>
  <si>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</si>
  <si>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</si>
  <si>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</si>
  <si>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</si>
  <si>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</si>
  <si>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</si>
  <si>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</si>
  <si>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</si>
  <si>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</si>
  <si>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</si>
  <si>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</si>
  <si>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</si>
  <si>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</si>
  <si>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</si>
  <si>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</si>
  <si>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</si>
  <si>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</si>
  <si>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</si>
  <si>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</si>
  <si>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</si>
  <si>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</si>
  <si>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</si>
  <si>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</si>
  <si>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</si>
  <si>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</si>
  <si>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</si>
  <si>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</si>
  <si>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</si>
  <si>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</si>
  <si>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</si>
  <si>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</si>
  <si>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</si>
  <si>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</si>
  <si>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</si>
  <si>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</si>
  <si>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</si>
  <si>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</si>
  <si>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</si>
  <si>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</si>
  <si>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</si>
  <si>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</si>
  <si>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</si>
  <si>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</si>
  <si>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</si>
  <si>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</si>
  <si>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</si>
  <si>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</si>
  <si>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</si>
  <si>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</si>
  <si>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</si>
  <si>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</si>
  <si>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</si>
  <si>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</si>
  <si>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</si>
  <si>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</si>
  <si>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</si>
  <si>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</si>
  <si>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</si>
  <si>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</si>
  <si>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</si>
  <si>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</si>
  <si>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</si>
  <si>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</si>
  <si>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</si>
  <si>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</si>
  <si>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</si>
  <si>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</si>
  <si>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</si>
  <si>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</si>
  <si>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</si>
  <si>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</si>
  <si>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</si>
  <si>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</si>
  <si>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</si>
  <si>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</si>
  <si>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</si>
  <si>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</si>
  <si>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</si>
  <si>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</si>
  <si>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</si>
  <si>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</si>
  <si>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</si>
  <si>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</si>
  <si>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</si>
  <si>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</si>
  <si>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</si>
  <si>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</si>
  <si>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</si>
  <si>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</si>
  <si>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</si>
  <si>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</si>
  <si>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</si>
  <si>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</si>
  <si>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</si>
  <si>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</si>
  <si>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</si>
  <si>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</si>
  <si>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</si>
  <si>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</si>
  <si>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</si>
  <si>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</si>
  <si>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</si>
  <si>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</si>
  <si>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</si>
  <si>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</si>
  <si>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</si>
  <si>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</si>
  <si>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</si>
  <si>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</si>
  <si>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</si>
  <si>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</si>
  <si>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</si>
  <si>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</si>
  <si>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</si>
  <si>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</si>
  <si>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</si>
  <si>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</si>
  <si>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</si>
  <si>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</si>
  <si>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</si>
  <si>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</si>
  <si>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</si>
  <si>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</si>
  <si>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</si>
  <si>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</si>
  <si>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</si>
  <si>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</si>
  <si>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</si>
  <si>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</si>
  <si>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</si>
  <si>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</si>
  <si>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</si>
  <si>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</si>
  <si>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</si>
  <si>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</si>
  <si>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</si>
  <si>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</si>
  <si>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</si>
  <si>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</si>
  <si>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</si>
  <si>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</si>
  <si>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</si>
  <si>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</si>
  <si>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</si>
  <si>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</si>
  <si>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</si>
  <si>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</si>
  <si>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</si>
  <si>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</si>
  <si>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</si>
  <si>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</si>
  <si>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</si>
  <si>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</si>
  <si>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</si>
  <si>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</si>
  <si>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</si>
  <si>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</si>
  <si>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</si>
  <si>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</si>
  <si>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</si>
  <si>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</si>
  <si>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</si>
  <si>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</si>
  <si>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</si>
  <si>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</si>
  <si>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</si>
  <si>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</si>
  <si>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</si>
  <si>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</si>
  <si>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</si>
  <si>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</si>
  <si>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</si>
  <si>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</si>
  <si>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</si>
  <si>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</si>
  <si>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</si>
  <si>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</si>
  <si>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</si>
  <si>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</si>
  <si>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</si>
  <si>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</si>
  <si>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</si>
  <si>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</si>
  <si>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</si>
  <si>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</si>
  <si>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</si>
  <si>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</si>
  <si>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</si>
  <si>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</si>
  <si>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</si>
  <si>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</si>
  <si>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</si>
  <si>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</si>
  <si>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</si>
  <si>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</si>
  <si>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</si>
  <si>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</si>
  <si>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</si>
  <si>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</si>
  <si>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</si>
  <si>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</si>
  <si>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</si>
  <si>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</si>
  <si>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</si>
  <si>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</si>
  <si>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</si>
  <si>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</si>
  <si>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</si>
  <si>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</si>
  <si>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</si>
  <si>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</si>
  <si>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</si>
  <si>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</si>
  <si>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</si>
  <si>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</si>
  <si>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</si>
  <si>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</si>
  <si>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</si>
  <si>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</si>
  <si>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</si>
  <si>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</si>
  <si>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</si>
  <si>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</si>
  <si>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</si>
  <si>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</si>
  <si>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</si>
  <si>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</si>
  <si>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</si>
  <si>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</si>
  <si>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</si>
  <si>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</si>
  <si>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</si>
  <si>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</si>
  <si>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</si>
  <si>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</si>
  <si>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</si>
  <si>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</si>
  <si>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</si>
  <si>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</si>
  <si>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</si>
  <si>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</si>
  <si>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</si>
  <si>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</si>
  <si>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</si>
  <si>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</si>
  <si>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</si>
  <si>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</si>
  <si>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</si>
  <si>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</si>
  <si>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</si>
  <si>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</si>
  <si>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</si>
  <si>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</si>
  <si>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</si>
  <si>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</si>
  <si>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</si>
  <si>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</si>
  <si>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</si>
  <si>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</si>
  <si>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</si>
  <si>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</si>
  <si>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</si>
  <si>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</si>
  <si>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</si>
  <si>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</si>
  <si>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</si>
  <si>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</si>
  <si>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</si>
  <si>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</si>
  <si>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</si>
  <si>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</si>
  <si>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</si>
  <si>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</si>
  <si>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</si>
  <si>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</si>
  <si>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</si>
  <si>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</si>
  <si>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</si>
  <si>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</si>
  <si>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</si>
  <si>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</si>
  <si>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</si>
  <si>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</si>
  <si>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</si>
  <si>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</si>
  <si>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</si>
  <si>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</si>
  <si>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</si>
  <si>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</si>
  <si>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</si>
  <si>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</si>
  <si>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</si>
  <si>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</si>
  <si>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</si>
  <si>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</si>
  <si>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</si>
  <si>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</si>
  <si>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</si>
  <si>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</si>
  <si>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</si>
  <si>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</si>
  <si>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</si>
  <si>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</si>
  <si>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</si>
  <si>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</si>
  <si>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</si>
  <si>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</si>
  <si>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</si>
  <si>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</si>
  <si>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</si>
  <si>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</si>
  <si>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</si>
  <si>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</si>
  <si>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</si>
  <si>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</si>
  <si>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</si>
  <si>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</si>
  <si>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</si>
  <si>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</si>
  <si>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</si>
  <si>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</si>
  <si>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</si>
  <si>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</si>
  <si>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</si>
  <si>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</si>
  <si>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</si>
  <si>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</si>
  <si>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</si>
  <si>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</si>
  <si>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</si>
  <si>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</si>
  <si>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</si>
  <si>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</si>
  <si>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</si>
  <si>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</si>
  <si>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</si>
  <si>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</si>
  <si>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</si>
  <si>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</si>
  <si>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</si>
  <si>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</si>
  <si>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</si>
  <si>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</si>
  <si>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</si>
  <si>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</si>
  <si>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</si>
  <si>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</si>
  <si>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</si>
  <si>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</si>
  <si>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</si>
  <si>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</si>
  <si>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</si>
  <si>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</si>
  <si>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</si>
  <si>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</si>
  <si>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</si>
  <si>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</si>
  <si>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</si>
  <si>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</si>
  <si>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</si>
  <si>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</si>
  <si>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</si>
  <si>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</si>
  <si>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</si>
  <si>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</si>
  <si>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</si>
  <si>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</si>
  <si>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</si>
  <si>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</si>
  <si>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</si>
  <si>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</si>
  <si>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</si>
  <si>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</si>
  <si>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</si>
  <si>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</si>
  <si>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</si>
  <si>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</si>
  <si>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</si>
  <si>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</si>
  <si>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</si>
  <si>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</si>
  <si>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</si>
  <si>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</si>
  <si>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</si>
  <si>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</si>
  <si>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</si>
  <si>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</si>
  <si>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</si>
  <si>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</si>
  <si>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</si>
  <si>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</si>
  <si>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</si>
  <si>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</si>
  <si>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</si>
  <si>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</si>
  <si>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</si>
  <si>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</si>
  <si>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</si>
  <si>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</si>
  <si>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</si>
  <si>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</si>
  <si>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</si>
  <si>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</si>
  <si>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</si>
  <si>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</si>
  <si>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</si>
  <si>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</si>
  <si>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</si>
  <si>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</si>
  <si>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</si>
  <si>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</si>
  <si>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</si>
  <si>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</si>
  <si>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</si>
  <si>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</si>
  <si>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</si>
  <si>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</si>
  <si>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</si>
  <si>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</si>
  <si>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</si>
  <si>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</si>
  <si>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</si>
  <si>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</si>
  <si>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</si>
  <si>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</si>
  <si>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</si>
  <si>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</si>
  <si>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</si>
  <si>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</si>
  <si>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</si>
  <si>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</si>
  <si>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</si>
  <si>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</si>
  <si>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</si>
  <si>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</si>
  <si>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</si>
  <si>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</si>
  <si>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</si>
  <si>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</si>
  <si>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</si>
  <si>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</si>
  <si>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</si>
  <si>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</si>
  <si>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</si>
  <si>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</si>
  <si>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</si>
  <si>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</si>
  <si>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</si>
  <si>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</si>
  <si>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</si>
  <si>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</si>
  <si>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</si>
  <si>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</si>
  <si>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</si>
  <si>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</si>
  <si>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</si>
  <si>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</si>
  <si>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</si>
  <si>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</si>
  <si>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</si>
  <si>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</si>
  <si>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</si>
  <si>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</si>
  <si>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</si>
  <si>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</si>
  <si>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</si>
  <si>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</si>
  <si>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</si>
  <si>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</si>
  <si>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</si>
  <si>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</si>
  <si>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</si>
  <si>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</si>
  <si>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</si>
  <si>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</si>
  <si>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</si>
  <si>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</si>
  <si>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</si>
  <si>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</si>
  <si>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</si>
  <si>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</si>
  <si>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</si>
  <si>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</si>
  <si>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</si>
  <si>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</si>
  <si>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</si>
  <si>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</si>
  <si>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</si>
  <si>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</si>
  <si>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</si>
  <si>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</si>
  <si>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</si>
  <si>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</si>
  <si>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</si>
  <si>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</si>
  <si>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</si>
  <si>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</si>
  <si>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</si>
  <si>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</si>
  <si>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</si>
  <si>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</si>
  <si>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</si>
  <si>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</si>
  <si>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</si>
  <si>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</si>
  <si>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</si>
  <si>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</si>
  <si>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</si>
  <si>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</si>
  <si>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</si>
  <si>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</si>
  <si>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</si>
  <si>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</si>
  <si>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</si>
  <si>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</si>
  <si>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</si>
  <si>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</si>
  <si>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</si>
  <si>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</si>
  <si>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</si>
  <si>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</si>
  <si>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</si>
  <si>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</si>
  <si>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</si>
  <si>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</si>
  <si>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</si>
  <si>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</si>
  <si>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</si>
  <si>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</si>
  <si>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</si>
  <si>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</si>
  <si>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</si>
  <si>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</si>
  <si>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</si>
  <si>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</si>
  <si>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</si>
  <si>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</si>
  <si>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</si>
  <si>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</si>
  <si>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</si>
  <si>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</si>
  <si>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</si>
  <si>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</si>
  <si>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</si>
  <si>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</si>
  <si>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</si>
  <si>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</si>
  <si>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</si>
  <si>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</si>
  <si>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</si>
  <si>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</si>
  <si>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</si>
  <si>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</si>
  <si>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</si>
  <si>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</si>
  <si>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</si>
  <si>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</si>
  <si>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</si>
  <si>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</si>
  <si>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</si>
  <si>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</si>
  <si>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</si>
  <si>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</si>
  <si>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</si>
  <si>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</si>
  <si>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</si>
  <si>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</si>
  <si>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</si>
  <si>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</si>
  <si>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</si>
  <si>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</si>
  <si>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</si>
  <si>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</si>
  <si>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</si>
  <si>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</si>
  <si>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</si>
  <si>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</si>
  <si>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</si>
  <si>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</si>
  <si>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</si>
  <si>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</si>
  <si>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</si>
  <si>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</si>
  <si>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</si>
  <si>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</si>
  <si>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</si>
  <si>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</si>
  <si>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</si>
  <si>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</si>
  <si>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</si>
  <si>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</si>
  <si>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</si>
  <si>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</si>
  <si>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</si>
  <si>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</si>
  <si>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</si>
  <si>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</si>
  <si>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</si>
  <si>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</si>
  <si>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</si>
  <si>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</si>
  <si>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</si>
  <si>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</si>
  <si>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</si>
  <si>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</si>
  <si>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</si>
  <si>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</si>
  <si>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</si>
  <si>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</si>
  <si>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</si>
  <si>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</si>
  <si>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</si>
  <si>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</si>
  <si>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</si>
  <si>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</si>
  <si>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</si>
  <si>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</si>
  <si>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</si>
  <si>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</si>
  <si>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</si>
  <si>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</si>
  <si>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</si>
  <si>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</si>
  <si>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</si>
  <si>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</si>
  <si>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</si>
  <si>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</si>
  <si>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</si>
  <si>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</si>
  <si>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</si>
  <si>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</si>
  <si>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</si>
  <si>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</si>
  <si>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</si>
  <si>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</si>
  <si>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</si>
  <si>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</si>
  <si>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</si>
  <si>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</si>
  <si>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</si>
  <si>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</si>
  <si>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</si>
  <si>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</si>
  <si>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</si>
  <si>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</si>
  <si>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</si>
  <si>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</si>
  <si>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</si>
  <si>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</si>
  <si>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</si>
  <si>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</si>
  <si>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</si>
  <si>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</si>
  <si>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</si>
  <si>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</si>
  <si>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</si>
  <si>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</si>
  <si>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</si>
  <si>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</si>
  <si>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</si>
  <si>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</si>
  <si>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</si>
  <si>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</si>
  <si>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</si>
  <si>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</si>
  <si>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</si>
  <si>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</si>
  <si>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</si>
  <si>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</si>
  <si>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</si>
  <si>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</si>
  <si>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</si>
  <si>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</si>
  <si>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</si>
  <si>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</si>
  <si>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</si>
  <si>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</si>
  <si>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</si>
  <si>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</si>
  <si>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</si>
  <si>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</si>
  <si>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</si>
  <si>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</si>
  <si>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</si>
  <si>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</si>
  <si>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</si>
  <si>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</si>
  <si>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</si>
  <si>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</si>
  <si>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</si>
  <si>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</si>
  <si>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</si>
  <si>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</si>
  <si>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</si>
  <si>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</si>
  <si>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</si>
  <si>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</si>
  <si>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</si>
  <si>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</si>
  <si>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</si>
  <si>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</si>
  <si>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</si>
  <si>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</si>
  <si>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</si>
  <si>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</si>
  <si>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</si>
  <si>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</si>
  <si>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</si>
  <si>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</si>
  <si>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</si>
  <si>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</si>
  <si>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</si>
  <si>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</si>
  <si>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</si>
  <si>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</si>
  <si>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</si>
  <si>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</si>
  <si>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</si>
  <si>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</si>
  <si>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</si>
  <si>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</si>
  <si>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</si>
  <si>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</si>
  <si>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</si>
  <si>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</si>
  <si>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</si>
  <si>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</si>
  <si>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</si>
  <si>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</si>
  <si>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</si>
  <si>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</si>
  <si>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</si>
  <si>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</si>
  <si>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</si>
  <si>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</si>
  <si>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</si>
  <si>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</si>
  <si>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</si>
  <si>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</si>
  <si>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</si>
  <si>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</si>
  <si>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</si>
  <si>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</si>
  <si>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</si>
  <si>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</si>
  <si>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</si>
  <si>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</si>
  <si>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</si>
  <si>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</si>
  <si>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</si>
  <si>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</si>
  <si>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</si>
  <si>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</si>
  <si>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</si>
  <si>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</si>
  <si>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</si>
  <si>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</si>
  <si>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</si>
  <si>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</si>
  <si>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</si>
  <si>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</si>
  <si>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</si>
  <si>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</si>
  <si>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</si>
  <si>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</si>
  <si>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</si>
  <si>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</si>
  <si>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</si>
  <si>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</si>
  <si>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</si>
  <si>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</si>
  <si>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</si>
  <si>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</si>
  <si>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</si>
  <si>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</si>
  <si>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</si>
  <si>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</si>
  <si>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</si>
  <si>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</si>
  <si>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</si>
  <si>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</si>
  <si>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</si>
  <si>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</si>
  <si>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</si>
  <si>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</si>
  <si>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</si>
  <si>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</si>
  <si>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</si>
  <si>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</si>
  <si>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</si>
  <si>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</si>
  <si>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</si>
  <si>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</si>
  <si>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</si>
  <si>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</si>
  <si>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</si>
  <si>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</si>
  <si>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</si>
  <si>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</si>
  <si>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</si>
  <si>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</si>
  <si>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</si>
  <si>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</si>
  <si>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</si>
  <si>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</si>
  <si>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</si>
  <si>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</si>
  <si>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</si>
  <si>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</si>
  <si>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</si>
  <si>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</si>
  <si>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</si>
  <si>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</si>
  <si>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</si>
  <si>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</si>
  <si>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</si>
  <si>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</si>
  <si>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</si>
  <si>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</si>
  <si>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</si>
  <si>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</si>
  <si>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</si>
  <si>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</si>
  <si>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</si>
  <si>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</si>
  <si>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</si>
  <si>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</si>
  <si>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</si>
  <si>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</si>
  <si>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</si>
  <si>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</si>
  <si>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</si>
  <si>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</si>
  <si>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</si>
  <si>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</si>
  <si>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</si>
  <si>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</si>
  <si>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</si>
  <si>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</si>
  <si>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</si>
  <si>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</si>
  <si>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</si>
  <si>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</si>
  <si>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</si>
  <si>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</si>
  <si>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</si>
  <si>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</si>
  <si>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</si>
  <si>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</si>
  <si>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</si>
  <si>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</si>
  <si>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</si>
  <si>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</si>
  <si>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</si>
  <si>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</si>
  <si>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</si>
  <si>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</si>
  <si>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</si>
  <si>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</si>
  <si>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</si>
  <si>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</si>
  <si>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</si>
  <si>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</si>
  <si>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</si>
  <si>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</si>
  <si>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</si>
  <si>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</si>
  <si>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</si>
  <si>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</si>
  <si>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</si>
  <si>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</si>
  <si>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</si>
  <si>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</si>
  <si>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</si>
  <si>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</si>
  <si>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</si>
  <si>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</si>
  <si>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</si>
  <si>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</si>
  <si>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</si>
  <si>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</si>
  <si>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</si>
  <si>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</si>
  <si>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</si>
  <si>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</si>
  <si>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</si>
  <si>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</si>
  <si>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</si>
  <si>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</si>
  <si>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</si>
  <si>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</si>
  <si>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</si>
  <si>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</si>
  <si>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</si>
  <si>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</si>
  <si>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</si>
  <si>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</si>
  <si>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</si>
  <si>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</si>
  <si>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</si>
  <si>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</si>
  <si>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</si>
  <si>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</si>
  <si>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</si>
  <si>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</si>
  <si>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</si>
  <si>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</si>
  <si>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</si>
  <si>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</si>
  <si>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</si>
  <si>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</si>
  <si>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</si>
  <si>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</si>
  <si>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</si>
  <si>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</si>
  <si>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</si>
  <si>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</si>
  <si>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</si>
  <si>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</si>
  <si>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</si>
  <si>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</si>
  <si>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</si>
  <si>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</si>
  <si>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</si>
  <si>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</si>
  <si>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</si>
  <si>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</si>
  <si>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</si>
  <si>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</si>
  <si>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</si>
  <si>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</si>
  <si>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</si>
  <si>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</si>
  <si>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</si>
  <si>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</si>
  <si>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</si>
  <si>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</si>
  <si>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</si>
  <si>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</si>
  <si>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</si>
  <si>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</si>
  <si>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</si>
  <si>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</si>
  <si>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</si>
  <si>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</si>
  <si>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</si>
  <si>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</si>
  <si>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</si>
  <si>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</si>
  <si>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</si>
  <si>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</si>
  <si>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</si>
  <si>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</si>
  <si>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</si>
  <si>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</si>
  <si>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</si>
  <si>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</si>
  <si>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</si>
  <si>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</si>
  <si>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</si>
  <si>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</si>
  <si>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</si>
  <si>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</si>
  <si>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</si>
  <si>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</si>
  <si>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</si>
  <si>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</si>
  <si>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</si>
  <si>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</si>
  <si>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</si>
  <si>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</si>
  <si>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</si>
  <si>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</si>
  <si>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</si>
  <si>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</si>
  <si>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</si>
  <si>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</si>
  <si>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</si>
  <si>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</si>
  <si>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</si>
  <si>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</si>
  <si>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</si>
  <si>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</si>
  <si>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</si>
  <si>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</si>
  <si>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</si>
  <si>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</si>
  <si>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</si>
  <si>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</si>
  <si>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</si>
  <si>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</si>
  <si>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</si>
  <si>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</si>
  <si>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</si>
  <si>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</si>
  <si>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</si>
  <si>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</si>
  <si>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</si>
  <si>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</si>
  <si>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</si>
  <si>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</si>
  <si>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</si>
  <si>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</si>
  <si>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</si>
  <si>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</si>
  <si>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</si>
  <si>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</si>
  <si>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</si>
  <si>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</si>
  <si>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</si>
  <si>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</si>
  <si>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</si>
  <si>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</si>
  <si>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</si>
  <si>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</si>
  <si>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</si>
  <si>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</si>
  <si>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</si>
  <si>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</si>
  <si>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</si>
  <si>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</si>
  <si>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</si>
  <si>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</si>
  <si>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</si>
  <si>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</si>
  <si>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</si>
  <si>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</si>
  <si>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</si>
  <si>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</si>
  <si>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</si>
  <si>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</si>
  <si>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</si>
  <si>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</si>
  <si>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</si>
  <si>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</si>
  <si>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</si>
  <si>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</si>
  <si>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</si>
  <si>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</si>
  <si>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</si>
  <si>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</si>
  <si>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</si>
  <si>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</si>
  <si>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</si>
  <si>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</si>
  <si>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</si>
  <si>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</si>
  <si>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</si>
  <si>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</si>
  <si>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</si>
  <si>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</si>
  <si>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</si>
  <si>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</si>
  <si>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</si>
  <si>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</si>
  <si>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</si>
  <si>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</si>
  <si>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</si>
  <si>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</si>
  <si>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</si>
  <si>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</si>
  <si>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</si>
  <si>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</si>
  <si>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</si>
  <si>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</si>
  <si>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</si>
  <si>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</si>
  <si>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</si>
  <si>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</si>
  <si>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</si>
  <si>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</si>
  <si>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</si>
  <si>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</si>
  <si>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</si>
  <si>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</si>
  <si>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</si>
  <si>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</si>
  <si>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</si>
  <si>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</si>
  <si>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</si>
  <si>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</si>
  <si>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</si>
  <si>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</si>
  <si>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</si>
  <si>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</si>
  <si>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</si>
  <si>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</si>
  <si>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</si>
  <si>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</si>
  <si>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</si>
  <si>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</si>
  <si>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</si>
  <si>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</si>
  <si>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</si>
  <si>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</si>
  <si>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</si>
  <si>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</si>
  <si>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</si>
  <si>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</si>
  <si>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</si>
  <si>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</si>
  <si>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</si>
  <si>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</si>
  <si>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</si>
  <si>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</si>
  <si>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</si>
  <si>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</si>
  <si>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</si>
  <si>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</si>
  <si>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</si>
  <si>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</si>
  <si>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</si>
  <si>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</si>
  <si>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</si>
  <si>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</si>
  <si>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</si>
  <si>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</si>
  <si>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</si>
  <si>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</si>
  <si>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</si>
  <si>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</si>
  <si>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</si>
  <si>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</si>
  <si>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</si>
  <si>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</si>
  <si>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</si>
  <si>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</si>
  <si>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</si>
  <si>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</si>
  <si>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</si>
  <si>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</si>
  <si>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</si>
  <si>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</si>
  <si>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</si>
  <si>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</si>
  <si>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</si>
  <si>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</si>
  <si>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</si>
  <si>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</si>
  <si>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</si>
  <si>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</si>
  <si>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</si>
  <si>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</si>
  <si>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</si>
  <si>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</si>
  <si>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</si>
  <si>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</si>
  <si>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</si>
  <si>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</si>
  <si>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</si>
  <si>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</si>
  <si>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</si>
  <si>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</si>
  <si>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</si>
  <si>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</si>
  <si>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</si>
  <si>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</si>
  <si>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</si>
  <si>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</si>
  <si>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</si>
  <si>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</si>
  <si>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</si>
  <si>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</si>
  <si>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</si>
  <si>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</si>
  <si>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</si>
  <si>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</si>
  <si>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</si>
  <si>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</si>
  <si>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</si>
  <si>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</si>
  <si>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</si>
  <si>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</si>
  <si>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</si>
  <si>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</si>
  <si>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</si>
  <si>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</si>
  <si>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</si>
  <si>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</si>
  <si>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</si>
  <si>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</si>
  <si>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</si>
  <si>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</si>
  <si>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</si>
  <si>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</si>
  <si>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</si>
  <si>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</si>
  <si>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</si>
  <si>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</si>
  <si>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</si>
  <si>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</si>
  <si>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</si>
  <si>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</si>
  <si>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</si>
  <si>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</si>
  <si>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</si>
  <si>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</si>
  <si>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</si>
  <si>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</si>
  <si>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</si>
  <si>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</si>
  <si>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</si>
  <si>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</si>
  <si>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</si>
  <si>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</si>
  <si>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</si>
  <si>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</si>
  <si>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</si>
  <si>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</si>
  <si>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</si>
  <si>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</si>
  <si>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</si>
  <si>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</si>
  <si>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</si>
  <si>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</si>
  <si>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</si>
  <si>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</si>
  <si>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</si>
  <si>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</si>
  <si>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</si>
  <si>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</si>
  <si>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</si>
  <si>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</si>
  <si>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</si>
  <si>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</si>
  <si>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</si>
  <si>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</si>
  <si>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</si>
  <si>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</si>
  <si>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</si>
  <si>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</si>
  <si>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</si>
  <si>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</si>
  <si>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</si>
  <si>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</si>
  <si>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</si>
  <si>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</si>
  <si>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</si>
  <si>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</si>
  <si>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</si>
  <si>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</si>
  <si>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</si>
  <si>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</si>
  <si>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</si>
  <si>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</si>
  <si>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</si>
  <si>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</si>
  <si>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</si>
  <si>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</si>
  <si>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</si>
  <si>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</si>
  <si>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</si>
  <si>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</si>
  <si>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</si>
  <si>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</si>
  <si>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</si>
  <si>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</si>
  <si>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</si>
  <si>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</si>
  <si>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</si>
  <si>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</si>
  <si>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</si>
  <si>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</si>
  <si>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</si>
  <si>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</si>
  <si>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</si>
  <si>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</si>
  <si>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</si>
  <si>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</si>
  <si>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</si>
  <si>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</si>
  <si>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</si>
  <si>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</si>
  <si>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</si>
  <si>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</si>
  <si>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</si>
  <si>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</si>
  <si>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</si>
  <si>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</si>
  <si>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</si>
  <si>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</si>
  <si>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</si>
  <si>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</si>
  <si>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</si>
  <si>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</si>
  <si>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</si>
  <si>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</si>
  <si>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</si>
  <si>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</si>
  <si>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</si>
  <si>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</si>
  <si>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</si>
  <si>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</si>
  <si>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</si>
  <si>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</si>
  <si>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</si>
  <si>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</si>
  <si>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</si>
  <si>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</si>
  <si>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</si>
  <si>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</si>
  <si>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</si>
  <si>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</si>
  <si>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</si>
  <si>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</si>
  <si>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</si>
  <si>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</si>
  <si>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</si>
  <si>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</si>
  <si>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</si>
  <si>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</si>
  <si>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</si>
  <si>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</si>
  <si>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</si>
  <si>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</si>
  <si>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</si>
  <si>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</si>
  <si>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</si>
  <si>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</si>
  <si>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</si>
  <si>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</si>
  <si>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</si>
  <si>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</si>
  <si>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</si>
  <si>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</si>
  <si>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</si>
  <si>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</si>
  <si>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</si>
  <si>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</si>
  <si>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</si>
  <si>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</si>
  <si>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</si>
  <si>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</si>
  <si>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</si>
  <si>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</si>
  <si>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</si>
  <si>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</si>
  <si>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</si>
  <si>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</si>
  <si>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</si>
  <si>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</si>
  <si>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</si>
  <si>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</si>
  <si>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</si>
  <si>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</si>
  <si>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</si>
  <si>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</si>
  <si>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</si>
  <si>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</si>
  <si>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</si>
  <si>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</si>
  <si>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</si>
  <si>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</si>
  <si>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</si>
  <si>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</si>
  <si>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</si>
  <si>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</si>
  <si>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</si>
  <si>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</si>
  <si>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</si>
  <si>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</si>
  <si>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</si>
  <si>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</si>
  <si>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</si>
  <si>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</si>
  <si>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</si>
  <si>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</si>
  <si>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</si>
  <si>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</si>
  <si>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</si>
  <si>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</si>
  <si>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</si>
  <si>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</si>
  <si>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</si>
  <si>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</si>
  <si>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</si>
  <si>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</si>
  <si>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</si>
  <si>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</si>
  <si>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</si>
  <si>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</si>
  <si>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</si>
  <si>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</si>
  <si>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</si>
  <si>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</si>
  <si>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</si>
  <si>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</si>
  <si>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</si>
  <si>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</si>
  <si>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</si>
  <si>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</si>
  <si>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</si>
  <si>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</si>
  <si>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</si>
  <si>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</si>
  <si>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</si>
  <si>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</si>
  <si>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</si>
  <si>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</si>
  <si>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</si>
  <si>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</si>
  <si>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</si>
  <si>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</si>
  <si>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</si>
  <si>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</si>
  <si>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</si>
  <si>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</si>
  <si>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</si>
  <si>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</si>
  <si>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</si>
  <si>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</si>
  <si>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</si>
  <si>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</si>
  <si>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</si>
  <si>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</si>
  <si>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</si>
  <si>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</si>
  <si>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</si>
  <si>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</si>
  <si>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</si>
  <si>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</si>
  <si>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</si>
  <si>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</si>
  <si>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</si>
  <si>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</si>
  <si>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</si>
  <si>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</si>
  <si>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</si>
  <si>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</si>
  <si>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</si>
  <si>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</si>
  <si>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</si>
  <si>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</si>
  <si>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</si>
  <si>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</si>
  <si>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</si>
  <si>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</si>
  <si>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</si>
  <si>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</si>
  <si>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</si>
  <si>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</si>
  <si>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</si>
  <si>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</si>
  <si>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</si>
  <si>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</si>
  <si>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</si>
  <si>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</si>
  <si>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</si>
  <si>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</si>
  <si>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</si>
  <si>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</si>
  <si>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</si>
  <si>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</si>
  <si>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</si>
  <si>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</si>
  <si>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</si>
  <si>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</si>
  <si>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</si>
  <si>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</si>
  <si>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</si>
  <si>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</si>
  <si>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</si>
  <si>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</si>
  <si>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</si>
  <si>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</si>
  <si>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</si>
  <si>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</si>
  <si>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</si>
  <si>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</si>
  <si>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</si>
  <si>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</si>
  <si>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</si>
  <si>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</si>
  <si>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</si>
  <si>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</si>
  <si>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</si>
  <si>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</si>
  <si>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</si>
  <si>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</si>
  <si>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</si>
  <si>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</si>
  <si>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</si>
  <si>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</si>
  <si>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</si>
  <si>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</si>
  <si>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</si>
  <si>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</si>
  <si>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</si>
  <si>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</si>
  <si>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</si>
  <si>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</si>
  <si>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</si>
  <si>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</si>
  <si>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</si>
  <si>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</si>
  <si>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</si>
  <si>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</si>
  <si>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</si>
  <si>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</si>
  <si>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</si>
  <si>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</si>
  <si>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</si>
  <si>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</si>
  <si>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</si>
  <si>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</si>
  <si>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</si>
  <si>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</si>
  <si>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</si>
  <si>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</si>
  <si>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</si>
  <si>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</si>
  <si>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</si>
  <si>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</si>
  <si>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</si>
  <si>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</si>
  <si>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</si>
  <si>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</si>
  <si>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</si>
  <si>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</si>
  <si>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</si>
  <si>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</si>
  <si>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</si>
  <si>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</si>
  <si>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</si>
  <si>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</si>
  <si>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</si>
  <si>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</si>
  <si>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</si>
  <si>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</si>
  <si>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</si>
  <si>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</si>
  <si>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</si>
  <si>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</si>
  <si>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</si>
  <si>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</si>
  <si>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</si>
  <si>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</si>
  <si>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</si>
  <si>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</si>
  <si>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</si>
  <si>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</si>
  <si>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</si>
  <si>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</si>
  <si>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</si>
  <si>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</si>
  <si>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</si>
  <si>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</si>
  <si>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</si>
  <si>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</si>
  <si>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</si>
  <si>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</si>
  <si>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</si>
  <si>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</si>
  <si>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</si>
  <si>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</si>
  <si>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</si>
  <si>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</si>
  <si>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</si>
  <si>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</si>
  <si>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</si>
  <si>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</si>
  <si>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</si>
  <si>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</si>
  <si>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</si>
  <si>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</si>
  <si>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</si>
  <si>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</si>
  <si>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</si>
  <si>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</si>
  <si>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</si>
  <si>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</si>
  <si>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</si>
  <si>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</si>
  <si>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</si>
  <si>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</si>
  <si>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</si>
  <si>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</si>
  <si>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</si>
  <si>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</si>
  <si>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</si>
  <si>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</si>
  <si>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</si>
  <si>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</si>
  <si>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</si>
  <si>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</si>
  <si>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</si>
  <si>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</si>
  <si>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</si>
  <si>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</si>
  <si>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</si>
  <si>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</si>
  <si>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</si>
  <si>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</si>
  <si>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</si>
  <si>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</si>
  <si>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</si>
  <si>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</si>
  <si>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</si>
  <si>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</si>
  <si>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</si>
  <si>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</si>
  <si>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</si>
  <si>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</si>
  <si>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</si>
  <si>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</si>
  <si>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</si>
  <si>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</si>
  <si>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</si>
  <si>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</si>
  <si>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</si>
  <si>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</si>
  <si>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</si>
  <si>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</si>
  <si>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</si>
  <si>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</si>
  <si>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</si>
  <si>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</si>
  <si>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</si>
  <si>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</si>
  <si>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</si>
  <si>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</si>
  <si>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</si>
  <si>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</si>
  <si>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</si>
  <si>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</si>
  <si>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</si>
  <si>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</si>
  <si>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</si>
  <si>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</si>
  <si>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</si>
  <si>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</si>
  <si>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</si>
  <si>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</si>
  <si>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</si>
  <si>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</si>
  <si>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</si>
  <si>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</si>
  <si>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</si>
  <si>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</si>
  <si>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</si>
  <si>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</si>
  <si>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</si>
  <si>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</si>
  <si>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</si>
  <si>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</si>
  <si>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</si>
  <si>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</si>
  <si>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</si>
  <si>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</si>
  <si>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</si>
  <si>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</si>
  <si>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</si>
  <si>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</si>
  <si>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</si>
  <si>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</si>
  <si>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</si>
  <si>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</si>
  <si>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</si>
  <si>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</si>
  <si>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</si>
  <si>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</si>
  <si>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</si>
  <si>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</si>
  <si>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</si>
  <si>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</si>
  <si>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</si>
  <si>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</si>
  <si>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</si>
  <si>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</si>
  <si>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</si>
  <si>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</si>
  <si>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</si>
  <si>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</si>
  <si>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</si>
  <si>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</si>
  <si>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</si>
  <si>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</si>
  <si>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</si>
  <si>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</si>
  <si>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</si>
  <si>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</si>
  <si>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</si>
  <si>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</si>
  <si>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</si>
  <si>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</si>
  <si>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</si>
  <si>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</si>
  <si>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</si>
  <si>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</si>
  <si>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</si>
  <si>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</si>
  <si>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</si>
  <si>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</si>
  <si>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</si>
  <si>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</si>
  <si>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</si>
  <si>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</si>
  <si>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</si>
  <si>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</si>
  <si>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</si>
  <si>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</si>
  <si>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</si>
  <si>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</si>
  <si>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</si>
  <si>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</si>
  <si>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</si>
  <si>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</si>
  <si>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</si>
  <si>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</si>
  <si>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</si>
  <si>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</si>
  <si>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</si>
  <si>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</si>
  <si>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</si>
  <si>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</si>
  <si>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</si>
  <si>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</si>
  <si>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</si>
  <si>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</si>
  <si>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</si>
  <si>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</si>
  <si>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</si>
  <si>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</si>
  <si>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</si>
  <si>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</si>
  <si>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</si>
  <si>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</si>
  <si>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</si>
  <si>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</si>
  <si>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</si>
  <si>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</si>
  <si>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</si>
  <si>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</si>
  <si>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</si>
  <si>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</si>
  <si>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</si>
  <si>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</si>
  <si>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</si>
  <si>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</si>
  <si>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</si>
  <si>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</si>
  <si>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</si>
  <si>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</si>
  <si>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</si>
  <si>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</si>
  <si>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</si>
  <si>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</si>
  <si>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</si>
  <si>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</si>
  <si>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</si>
  <si>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</si>
  <si>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</si>
  <si>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</si>
  <si>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</si>
  <si>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</si>
  <si>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</si>
  <si>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</si>
  <si>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</si>
  <si>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</si>
  <si>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</si>
  <si>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</si>
  <si>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</si>
  <si>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</si>
  <si>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</si>
  <si>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</si>
  <si>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</si>
  <si>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</si>
  <si>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</si>
  <si>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</si>
  <si>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</si>
  <si>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</si>
  <si>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</si>
  <si>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</si>
  <si>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</si>
  <si>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</si>
  <si>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</si>
  <si>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</si>
  <si>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</si>
  <si>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</si>
  <si>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</si>
  <si>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</si>
  <si>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</si>
  <si>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</si>
  <si>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</si>
  <si>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</si>
  <si>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</si>
  <si>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</si>
  <si>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</si>
  <si>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</si>
  <si>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</si>
  <si>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</si>
  <si>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</si>
  <si>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</si>
  <si>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</si>
  <si>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</si>
  <si>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</si>
  <si>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</si>
  <si>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</si>
  <si>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</si>
  <si>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</si>
  <si>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</si>
  <si>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</si>
  <si>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</si>
  <si>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</si>
  <si>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</si>
  <si>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</si>
  <si>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</si>
  <si>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</si>
  <si>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</si>
  <si>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</si>
  <si>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</si>
  <si>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</si>
  <si>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</si>
  <si>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</si>
  <si>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</si>
  <si>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</si>
  <si>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</si>
  <si>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</si>
  <si>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</si>
  <si>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</si>
  <si>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</si>
  <si>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</si>
  <si>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</si>
  <si>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</si>
  <si>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</si>
  <si>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</si>
  <si>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</si>
  <si>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</si>
  <si>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</si>
  <si>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</si>
  <si>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</si>
  <si>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</si>
  <si>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</si>
  <si>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</si>
  <si>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</si>
  <si>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</si>
  <si>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</si>
  <si>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</si>
  <si>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</si>
  <si>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</si>
  <si>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</si>
  <si>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</si>
  <si>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</si>
  <si>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</si>
  <si>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</si>
  <si>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</si>
  <si>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</si>
  <si>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</si>
  <si>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</si>
  <si>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</si>
  <si>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</si>
  <si>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</si>
  <si>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</si>
  <si>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</si>
  <si>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</si>
  <si>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</si>
  <si>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</si>
  <si>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</si>
  <si>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</si>
  <si>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</si>
  <si>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</si>
  <si>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</si>
  <si>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</si>
  <si>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</si>
  <si>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</si>
  <si>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</si>
  <si>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</si>
  <si>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</si>
  <si>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</si>
  <si>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</si>
  <si>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</si>
  <si>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</si>
  <si>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</si>
  <si>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</si>
  <si>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</si>
  <si>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</si>
  <si>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</si>
  <si>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</si>
  <si>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</si>
  <si>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</si>
  <si>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</si>
  <si>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</si>
  <si>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</si>
  <si>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</si>
  <si>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</si>
  <si>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</si>
  <si>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</si>
  <si>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</si>
  <si>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</si>
  <si>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</si>
  <si>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</si>
  <si>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</si>
  <si>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</si>
  <si>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</si>
  <si>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</si>
  <si>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</si>
  <si>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</si>
  <si>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</si>
  <si>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</si>
  <si>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</si>
  <si>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</si>
  <si>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</si>
  <si>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</si>
  <si>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</si>
  <si>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</si>
  <si>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</si>
  <si>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</si>
  <si>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</si>
  <si>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</si>
  <si>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</si>
  <si>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</si>
  <si>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</si>
  <si>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</si>
  <si>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</si>
  <si>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</si>
  <si>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</si>
  <si>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</si>
  <si>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</si>
  <si>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</si>
  <si>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</si>
  <si>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</si>
  <si>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</si>
  <si>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</si>
  <si>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</si>
  <si>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</si>
  <si>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</si>
  <si>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</si>
  <si>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</si>
  <si>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</si>
  <si>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</si>
  <si>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</si>
  <si>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</si>
  <si>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</si>
  <si>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</si>
  <si>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</si>
  <si>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</si>
  <si>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</si>
  <si>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</si>
  <si>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</si>
  <si>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</si>
  <si>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</si>
  <si>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</si>
  <si>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</si>
  <si>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</si>
  <si>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</si>
  <si>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</si>
  <si>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</si>
  <si>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</si>
  <si>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</si>
  <si>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</si>
  <si>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</si>
  <si>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</si>
  <si>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</si>
  <si>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</si>
  <si>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</si>
  <si>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</si>
  <si>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</si>
  <si>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</si>
  <si>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</si>
  <si>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</si>
  <si>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</si>
  <si>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</si>
  <si>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</si>
  <si>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</si>
  <si>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</si>
  <si>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</si>
  <si>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</si>
  <si>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</si>
  <si>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</si>
  <si>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</si>
  <si>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</si>
  <si>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</si>
  <si>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</si>
  <si>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</si>
  <si>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</si>
  <si>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</si>
  <si>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</si>
  <si>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</si>
  <si>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</si>
  <si>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</si>
  <si>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</si>
  <si>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</si>
  <si>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</si>
  <si>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</si>
  <si>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</si>
  <si>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</si>
  <si>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</si>
  <si>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</si>
  <si>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</si>
  <si>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</si>
  <si>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</si>
  <si>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</si>
  <si>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</si>
  <si>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</si>
  <si>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</si>
  <si>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</si>
  <si>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</si>
  <si>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</si>
  <si>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</si>
  <si>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</si>
  <si>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</si>
  <si>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</si>
  <si>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</si>
  <si>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</si>
  <si>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</si>
  <si>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</si>
  <si>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</si>
  <si>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</si>
  <si>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</si>
  <si>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</si>
  <si>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</si>
  <si>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</si>
  <si>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</si>
  <si>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</si>
  <si>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</si>
  <si>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</si>
  <si>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</si>
  <si>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</si>
  <si>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</si>
  <si>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</si>
  <si>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</si>
  <si>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</si>
  <si>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</si>
  <si>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</si>
  <si>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</si>
  <si>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</si>
  <si>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</si>
  <si>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</si>
  <si>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</si>
  <si>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</si>
  <si>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</si>
  <si>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</si>
  <si>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</si>
  <si>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</si>
  <si>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</si>
  <si>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</si>
  <si>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</si>
  <si>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</si>
  <si>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</si>
  <si>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</si>
  <si>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</si>
  <si>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</si>
  <si>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</si>
  <si>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</si>
  <si>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</si>
  <si>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</si>
  <si>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</si>
  <si>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</si>
  <si>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</si>
  <si>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</si>
  <si>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</si>
  <si>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</si>
  <si>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</si>
  <si>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</si>
  <si>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</si>
  <si>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</si>
  <si>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</si>
  <si>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</si>
  <si>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</si>
  <si>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</si>
  <si>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</si>
  <si>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</si>
  <si>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</si>
  <si>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</si>
  <si>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</si>
  <si>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</si>
  <si>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</si>
  <si>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</si>
  <si>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</si>
  <si>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</si>
  <si>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</si>
  <si>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</si>
  <si>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</si>
  <si>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</si>
  <si>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</si>
  <si>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</si>
  <si>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</si>
  <si>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</si>
  <si>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</si>
  <si>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</si>
  <si>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</si>
  <si>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</si>
  <si>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</si>
  <si>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</si>
  <si>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</si>
  <si>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</si>
  <si>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</si>
  <si>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</si>
  <si>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</si>
  <si>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</si>
  <si>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</si>
  <si>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</si>
  <si>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</si>
  <si>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</si>
  <si>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</si>
  <si>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</si>
  <si>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</si>
  <si>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</si>
  <si>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</si>
  <si>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</si>
  <si>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</si>
  <si>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</si>
  <si>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</si>
  <si>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</si>
  <si>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</si>
  <si>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</si>
  <si>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</si>
  <si>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</si>
  <si>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</si>
  <si>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</si>
  <si>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</si>
  <si>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</si>
  <si>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</si>
  <si>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</si>
  <si>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</si>
  <si>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</si>
  <si>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</si>
  <si>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</si>
  <si>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</si>
  <si>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</si>
  <si>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</si>
  <si>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</si>
  <si>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</si>
  <si>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</si>
  <si>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</si>
  <si>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</si>
  <si>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</si>
  <si>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</si>
  <si>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</si>
  <si>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</si>
  <si>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</si>
  <si>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</si>
  <si>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</si>
  <si>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</si>
  <si>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</si>
  <si>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</si>
  <si>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</si>
  <si>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</si>
  <si>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</si>
  <si>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</si>
  <si>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</si>
  <si>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</si>
  <si>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</si>
  <si>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</si>
  <si>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</si>
  <si>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</si>
  <si>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</si>
  <si>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</si>
  <si>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</si>
  <si>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</si>
  <si>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</si>
  <si>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</si>
  <si>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</si>
  <si>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</si>
  <si>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</si>
  <si>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</si>
  <si>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</si>
  <si>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</si>
  <si>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</si>
  <si>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</si>
  <si>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</si>
  <si>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</si>
  <si>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</si>
  <si>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</si>
  <si>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</si>
  <si>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</si>
  <si>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</si>
  <si>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</si>
  <si>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</si>
  <si>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</si>
  <si>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</si>
  <si>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</si>
  <si>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</si>
  <si>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</si>
  <si>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</si>
  <si>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</si>
  <si>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</si>
  <si>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</si>
  <si>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</si>
  <si>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</si>
  <si>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</si>
  <si>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</si>
  <si>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</si>
  <si>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</si>
  <si>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</si>
  <si>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</si>
  <si>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</si>
  <si>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</si>
  <si>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</si>
  <si>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</si>
  <si>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</si>
  <si>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</si>
  <si>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</si>
  <si>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</si>
  <si>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</si>
  <si>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</si>
  <si>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</si>
  <si>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</si>
  <si>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</si>
  <si>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</si>
  <si>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</si>
  <si>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</si>
  <si>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</si>
  <si>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</si>
  <si>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</si>
  <si>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</si>
  <si>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</si>
  <si>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</si>
  <si>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</si>
  <si>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</si>
  <si>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</si>
  <si>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</si>
  <si>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</si>
  <si>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</si>
  <si>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</si>
  <si>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</si>
  <si>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</si>
  <si>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</si>
  <si>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</si>
  <si>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</si>
  <si>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</si>
  <si>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</si>
  <si>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</si>
  <si>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</si>
  <si>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</si>
  <si>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</si>
  <si>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</si>
  <si>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</si>
  <si>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</si>
  <si>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</si>
  <si>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</si>
  <si>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</si>
  <si>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</si>
  <si>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</si>
  <si>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</si>
  <si>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</si>
  <si>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</si>
  <si>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</si>
  <si>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</si>
  <si>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</si>
  <si>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</si>
  <si>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</si>
  <si>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</si>
  <si>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</si>
  <si>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</si>
  <si>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</si>
  <si>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</si>
  <si>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</si>
  <si>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</si>
  <si>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</si>
  <si>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</si>
  <si>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</si>
  <si>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</si>
  <si>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</si>
  <si>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</si>
  <si>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</si>
  <si>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</si>
  <si>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</si>
  <si>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</si>
  <si>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</si>
  <si>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</si>
  <si>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</si>
  <si>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</si>
  <si>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</si>
  <si>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</si>
  <si>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</si>
  <si>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</si>
  <si>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</si>
  <si>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</si>
  <si>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</si>
  <si>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</si>
  <si>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</si>
  <si>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</si>
  <si>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</si>
  <si>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</si>
  <si>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</si>
  <si>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</si>
  <si>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</si>
  <si>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</si>
  <si>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</si>
  <si>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</si>
  <si>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</si>
  <si>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</si>
  <si>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</si>
  <si>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</si>
  <si>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</si>
  <si>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</si>
  <si>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</si>
  <si>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</si>
  <si>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</si>
  <si>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</si>
  <si>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</si>
  <si>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</si>
  <si>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</si>
  <si>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</si>
  <si>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</si>
  <si>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</si>
  <si>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</si>
  <si>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</si>
  <si>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</si>
  <si>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</si>
  <si>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</si>
  <si>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</si>
  <si>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</si>
  <si>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</si>
  <si>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</si>
  <si>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</si>
  <si>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</si>
  <si>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</si>
  <si>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</si>
  <si>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</si>
  <si>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</si>
  <si>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</si>
  <si>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</si>
  <si>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</si>
  <si>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</si>
  <si>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</si>
  <si>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</si>
  <si>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</si>
  <si>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</si>
  <si>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</si>
  <si>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</si>
  <si>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</si>
  <si>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</si>
  <si>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</si>
  <si>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</si>
  <si>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</si>
  <si>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</si>
  <si>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</si>
  <si>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</si>
  <si>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</si>
  <si>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</si>
  <si>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</si>
  <si>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</si>
  <si>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</si>
  <si>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</si>
  <si>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</si>
  <si>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</si>
  <si>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</si>
  <si>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</si>
  <si>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</si>
  <si>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</si>
  <si>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</si>
  <si>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</si>
  <si>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</si>
  <si>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</si>
  <si>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</si>
  <si>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</si>
  <si>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</si>
  <si>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</si>
  <si>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</si>
  <si>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</si>
  <si>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</si>
  <si>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</si>
  <si>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</si>
  <si>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</si>
  <si>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</si>
  <si>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</si>
  <si>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</si>
  <si>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</si>
  <si>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</si>
  <si>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</si>
  <si>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</si>
  <si>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</si>
  <si>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</si>
  <si>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</si>
  <si>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</si>
  <si>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</si>
  <si>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</si>
  <si>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</si>
  <si>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</si>
  <si>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</si>
  <si>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</si>
  <si>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</si>
  <si>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</si>
  <si>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</si>
  <si>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</si>
  <si>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</si>
  <si>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</si>
  <si>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</si>
  <si>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</si>
  <si>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</si>
  <si>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</si>
  <si>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</si>
  <si>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</si>
  <si>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</si>
  <si>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</si>
  <si>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</si>
  <si>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</si>
  <si>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</si>
  <si>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</si>
  <si>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</si>
  <si>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</si>
  <si>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</si>
  <si>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</si>
  <si>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</si>
  <si>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</si>
  <si>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</si>
  <si>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</si>
  <si>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</si>
  <si>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</si>
  <si>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</si>
  <si>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</si>
  <si>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</si>
  <si>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</si>
  <si>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</si>
  <si>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</si>
  <si>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</si>
  <si>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</si>
  <si>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</si>
  <si>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</si>
  <si>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</si>
  <si>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</si>
  <si>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</si>
  <si>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</si>
  <si>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</si>
  <si>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</si>
  <si>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</si>
  <si>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</si>
  <si>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</si>
  <si>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</si>
  <si>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</si>
  <si>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</si>
  <si>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</si>
  <si>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</si>
  <si>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</si>
  <si>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</si>
  <si>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</si>
  <si>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</si>
  <si>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</si>
  <si>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</si>
  <si>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</si>
  <si>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</si>
  <si>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</si>
  <si>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</si>
  <si>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</si>
  <si>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</si>
  <si>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</si>
  <si>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</si>
  <si>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</si>
  <si>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</si>
  <si>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</si>
  <si>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</si>
  <si>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</si>
  <si>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</si>
  <si>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</si>
  <si>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</si>
  <si>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</si>
  <si>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</si>
  <si>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</si>
  <si>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</si>
  <si>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</si>
  <si>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</si>
  <si>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</si>
  <si>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</si>
  <si>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</si>
  <si>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</si>
  <si>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</si>
  <si>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</si>
  <si>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</si>
  <si>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</si>
  <si>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</si>
  <si>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</si>
  <si>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</si>
  <si>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</si>
  <si>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</si>
  <si>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</si>
  <si>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</si>
  <si>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</si>
  <si>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</si>
  <si>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</si>
  <si>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</si>
  <si>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</si>
  <si>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</si>
  <si>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</si>
  <si>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</si>
  <si>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</si>
  <si>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</si>
  <si>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</si>
  <si>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</si>
  <si>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</si>
  <si>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</si>
  <si>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</si>
  <si>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</si>
  <si>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</si>
  <si>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</si>
  <si>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</si>
  <si>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</si>
  <si>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</si>
  <si>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</si>
  <si>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</si>
  <si>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</si>
  <si>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</si>
  <si>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</si>
  <si>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</si>
  <si>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</si>
  <si>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</si>
  <si>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</si>
  <si>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</si>
  <si>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</si>
  <si>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</si>
  <si>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</si>
  <si>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</si>
  <si>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</si>
  <si>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</si>
  <si>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</si>
  <si>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</si>
  <si>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</si>
  <si>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</si>
  <si>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</si>
  <si>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</si>
  <si>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</si>
  <si>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</si>
  <si>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</si>
  <si>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</si>
  <si>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</si>
  <si>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</si>
  <si>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</si>
  <si>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</si>
  <si>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</si>
  <si>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</si>
  <si>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</si>
  <si>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</si>
  <si>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</si>
  <si>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</si>
  <si>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</si>
  <si>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</si>
  <si>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</si>
  <si>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</si>
  <si>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</si>
  <si>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</si>
  <si>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</si>
  <si>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</si>
  <si>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</si>
  <si>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</si>
  <si>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</si>
  <si>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</si>
  <si>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</si>
  <si>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</si>
  <si>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</si>
  <si>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</si>
  <si>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</si>
  <si>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</si>
  <si>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</si>
  <si>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</si>
  <si>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</si>
  <si>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</si>
  <si>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</si>
  <si>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</si>
  <si>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</si>
  <si>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</si>
  <si>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</si>
  <si>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</si>
  <si>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</si>
  <si>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</si>
  <si>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</si>
  <si>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</si>
  <si>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</si>
  <si>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</si>
  <si>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</si>
  <si>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</si>
  <si>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</si>
  <si>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</si>
  <si>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</si>
  <si>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</si>
  <si>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</si>
  <si>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</si>
  <si>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</si>
  <si>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</si>
  <si>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</si>
  <si>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</si>
  <si>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</si>
  <si>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</si>
  <si>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</si>
  <si>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</si>
  <si>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</si>
  <si>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</si>
  <si>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</si>
  <si>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</si>
  <si>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</si>
  <si>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</si>
  <si>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</si>
  <si>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</si>
  <si>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</si>
  <si>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</si>
  <si>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</si>
  <si>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</si>
  <si>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</si>
  <si>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</si>
  <si>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</si>
  <si>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</si>
  <si>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</si>
  <si>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</si>
  <si>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</si>
  <si>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</si>
  <si>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</si>
  <si>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</si>
  <si>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</si>
  <si>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</si>
  <si>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</si>
  <si>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</si>
  <si>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</si>
  <si>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</si>
  <si>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</si>
  <si>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</si>
  <si>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</si>
  <si>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</si>
  <si>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</si>
  <si>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</si>
  <si>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</si>
  <si>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</si>
  <si>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</si>
  <si>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</si>
  <si>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</si>
  <si>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</si>
  <si>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</si>
  <si>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</si>
  <si>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</si>
  <si>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</si>
  <si>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</si>
  <si>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</si>
  <si>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</si>
  <si>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</si>
  <si>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</si>
  <si>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</si>
  <si>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</si>
  <si>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</si>
  <si>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</si>
  <si>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</si>
  <si>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</si>
  <si>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</si>
  <si>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</si>
  <si>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</si>
  <si>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</si>
  <si>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</si>
  <si>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</si>
  <si>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</si>
  <si>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</si>
  <si>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</si>
  <si>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</si>
  <si>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</si>
  <si>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</si>
  <si>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</si>
  <si>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</si>
  <si>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</si>
  <si>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</si>
  <si>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</si>
  <si>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</si>
  <si>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</si>
  <si>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</si>
  <si>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</si>
  <si>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</si>
  <si>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</si>
  <si>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</si>
  <si>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</si>
  <si>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</si>
  <si>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</si>
  <si>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</si>
  <si>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</si>
  <si>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</si>
  <si>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</si>
  <si>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</si>
  <si>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</si>
  <si>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</si>
  <si>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</si>
  <si>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</si>
  <si>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</si>
  <si>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</si>
  <si>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</si>
  <si>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</si>
  <si>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</si>
  <si>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</si>
  <si>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</si>
  <si>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</si>
  <si>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</si>
  <si>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</si>
  <si>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</si>
  <si>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</si>
  <si>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</si>
  <si>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</si>
  <si>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</si>
  <si>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</si>
  <si>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</si>
  <si>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</si>
  <si>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</si>
  <si>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</si>
  <si>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</si>
  <si>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</si>
  <si>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</si>
  <si>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</si>
  <si>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</si>
  <si>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</si>
  <si>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</si>
  <si>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</si>
  <si>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</si>
  <si>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</si>
  <si>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</si>
  <si>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</si>
  <si>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</si>
  <si>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</si>
  <si>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</si>
  <si>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</si>
  <si>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</si>
  <si>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</si>
  <si>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</si>
  <si>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</si>
  <si>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</si>
  <si>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</si>
  <si>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</si>
  <si>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</si>
  <si>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</si>
  <si>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</si>
  <si>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</si>
  <si>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</si>
  <si>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</si>
  <si>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</si>
  <si>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</si>
  <si>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</si>
  <si>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</si>
  <si>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</si>
  <si>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</si>
  <si>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</si>
  <si>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</si>
  <si>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</si>
  <si>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</si>
  <si>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</si>
  <si>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</si>
  <si>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</si>
  <si>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</si>
  <si>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</si>
  <si>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</si>
  <si>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</si>
  <si>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</si>
  <si>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</si>
  <si>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</si>
  <si>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</si>
  <si>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</si>
  <si>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</si>
  <si>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</si>
  <si>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</si>
  <si>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</si>
  <si>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</si>
  <si>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</si>
  <si>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</si>
  <si>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</si>
  <si>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</si>
  <si>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</si>
  <si>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</si>
  <si>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</si>
  <si>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</si>
  <si>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</si>
  <si>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</si>
  <si>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</si>
  <si>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</si>
  <si>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</si>
  <si>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</si>
  <si>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</si>
  <si>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</si>
  <si>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</si>
  <si>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</si>
  <si>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</si>
  <si>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</si>
  <si>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</si>
  <si>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</si>
  <si>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</si>
  <si>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</si>
  <si>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</si>
  <si>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</si>
  <si>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</si>
  <si>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</si>
  <si>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</si>
  <si>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</si>
  <si>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</si>
  <si>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</si>
  <si>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</si>
  <si>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</si>
  <si>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</si>
  <si>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</si>
  <si>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</si>
  <si>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</si>
  <si>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</si>
  <si>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</si>
  <si>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</si>
  <si>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</si>
  <si>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</si>
  <si>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</si>
  <si>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</si>
  <si>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</si>
  <si>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</si>
  <si>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</si>
  <si>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</si>
  <si>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</si>
  <si>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</si>
  <si>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</si>
  <si>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</si>
  <si>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</si>
  <si>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</si>
  <si>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</si>
  <si>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</si>
  <si>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</si>
  <si>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</si>
  <si>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</si>
  <si>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</si>
  <si>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</si>
  <si>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</si>
  <si>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</si>
  <si>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</si>
  <si>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</si>
  <si>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</si>
  <si>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</si>
  <si>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</si>
  <si>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</si>
  <si>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</si>
  <si>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</si>
  <si>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</si>
  <si>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</si>
  <si>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</si>
  <si>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</si>
  <si>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</si>
  <si>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</si>
  <si>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</si>
  <si>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</si>
  <si>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</si>
  <si>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</si>
  <si>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</si>
  <si>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</si>
  <si>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</si>
  <si>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</si>
  <si>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</si>
  <si>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</si>
  <si>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</si>
  <si>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</si>
  <si>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</si>
  <si>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</si>
  <si>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</si>
  <si>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</si>
  <si>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</si>
  <si>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</si>
  <si>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</si>
  <si>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</si>
  <si>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</si>
  <si>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</si>
  <si>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</si>
  <si>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</si>
  <si>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</si>
  <si>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</si>
  <si>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</si>
  <si>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</si>
  <si>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</si>
  <si>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</si>
  <si>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</si>
  <si>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</si>
  <si>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</si>
  <si>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</si>
  <si>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</si>
  <si>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</si>
  <si>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</si>
  <si>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</si>
  <si>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</si>
  <si>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</si>
  <si>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</si>
  <si>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</si>
  <si>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</si>
  <si>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</si>
  <si>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</si>
  <si>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</si>
  <si>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</si>
  <si>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</si>
  <si>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</si>
  <si>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</si>
  <si>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</si>
  <si>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</si>
  <si>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</si>
  <si>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</si>
  <si>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</si>
  <si>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</si>
  <si>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</si>
  <si>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</si>
  <si>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</si>
  <si>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</si>
  <si>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</si>
  <si>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</si>
  <si>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</si>
  <si>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</si>
  <si>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</si>
  <si>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</si>
  <si>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</si>
  <si>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</si>
  <si>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</si>
  <si>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</si>
  <si>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</si>
  <si>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</si>
  <si>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</si>
  <si>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</si>
  <si>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</si>
  <si>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</si>
  <si>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</si>
  <si>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</si>
  <si>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</si>
  <si>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</si>
  <si>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</si>
  <si>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</si>
  <si>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</si>
  <si>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</si>
  <si>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</si>
  <si>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</si>
  <si>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</si>
  <si>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</si>
  <si>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</si>
  <si>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</si>
  <si>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</si>
  <si>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</si>
  <si>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</si>
  <si>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</si>
  <si>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</si>
  <si>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</si>
  <si>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</si>
  <si>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</si>
  <si>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</si>
  <si>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</si>
  <si>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</si>
  <si>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</si>
  <si>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</si>
  <si>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</si>
  <si>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</si>
  <si>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</si>
  <si>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</si>
  <si>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</si>
  <si>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</si>
  <si>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</si>
  <si>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</si>
  <si>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</si>
  <si>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</si>
  <si>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</si>
  <si>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</si>
  <si>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</si>
  <si>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</si>
  <si>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</si>
  <si>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</si>
  <si>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</si>
  <si>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</si>
  <si>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</si>
  <si>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</si>
  <si>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</si>
  <si>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</si>
  <si>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</si>
  <si>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</si>
  <si>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</si>
  <si>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</si>
  <si>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</si>
  <si>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</si>
  <si>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</si>
  <si>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</si>
  <si>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</si>
  <si>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</si>
  <si>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</si>
  <si>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</si>
  <si>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</si>
  <si>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</si>
  <si>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</si>
  <si>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</si>
  <si>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</si>
  <si>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</si>
  <si>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</si>
  <si>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</si>
  <si>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</si>
  <si>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</si>
  <si>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</si>
  <si>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</si>
  <si>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</si>
  <si>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</si>
  <si>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</si>
  <si>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</si>
  <si>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</si>
  <si>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</si>
  <si>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</si>
  <si>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</si>
  <si>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</si>
  <si>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</si>
  <si>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</si>
  <si>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</si>
  <si>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</si>
  <si>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</si>
  <si>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</si>
  <si>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</si>
  <si>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</si>
  <si>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</si>
  <si>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</si>
  <si>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</si>
  <si>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</si>
  <si>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</si>
  <si>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</si>
  <si>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</si>
  <si>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</si>
  <si>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</si>
  <si>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</si>
  <si>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</si>
  <si>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</si>
  <si>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</si>
  <si>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</si>
  <si>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</si>
  <si>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</si>
  <si>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</si>
  <si>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</si>
  <si>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</si>
  <si>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</si>
  <si>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</si>
  <si>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</si>
  <si>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</si>
  <si>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</si>
  <si>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</si>
  <si>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</si>
  <si>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</si>
  <si>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</si>
  <si>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</si>
  <si>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</si>
  <si>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</si>
  <si>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</si>
  <si>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</si>
  <si>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</si>
  <si>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</si>
  <si>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</si>
  <si>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</si>
  <si>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</si>
  <si>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</si>
  <si>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</si>
  <si>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</si>
  <si>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</si>
  <si>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</si>
  <si>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</si>
  <si>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</si>
  <si>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</si>
  <si>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</si>
  <si>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</si>
  <si>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</si>
  <si>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</si>
  <si>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</si>
  <si>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</si>
  <si>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</si>
  <si>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</si>
  <si>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</si>
  <si>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</si>
  <si>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</si>
  <si>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</si>
  <si>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</si>
  <si>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</si>
  <si>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</si>
  <si>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</si>
  <si>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</si>
  <si>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</si>
  <si>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</si>
  <si>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</si>
  <si>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</si>
  <si>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</si>
  <si>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</si>
  <si>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</si>
  <si>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</si>
  <si>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</si>
  <si>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</si>
  <si>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</si>
  <si>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</si>
  <si>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</si>
  <si>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</si>
  <si>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</si>
  <si>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</si>
  <si>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</si>
  <si>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</si>
  <si>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</si>
  <si>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</si>
  <si>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</si>
  <si>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</si>
  <si>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</si>
  <si>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</si>
  <si>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</si>
  <si>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</si>
  <si>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</si>
  <si>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</si>
  <si>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</si>
  <si>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</si>
  <si>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</si>
  <si>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</si>
  <si>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</si>
  <si>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</si>
  <si>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</si>
  <si>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</si>
  <si>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</si>
  <si>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</si>
  <si>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</si>
  <si>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</si>
  <si>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</si>
  <si>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</si>
  <si>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</si>
  <si>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</si>
  <si>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</si>
  <si>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</si>
  <si>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</si>
  <si>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</si>
  <si>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</si>
  <si>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</si>
  <si>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</si>
  <si>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</si>
  <si>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</si>
  <si>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</si>
  <si>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</si>
  <si>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</si>
  <si>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</si>
  <si>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</si>
  <si>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</si>
  <si>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</si>
  <si>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</si>
  <si>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</si>
  <si>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</si>
  <si>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</si>
  <si>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</si>
  <si>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</si>
  <si>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</si>
  <si>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</si>
  <si>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</si>
  <si>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</si>
  <si>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</si>
  <si>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</si>
  <si>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</si>
  <si>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</si>
  <si>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</si>
  <si>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</si>
  <si>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</si>
  <si>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</si>
  <si>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</si>
  <si>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</si>
  <si>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</si>
  <si>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</si>
  <si>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</si>
  <si>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</si>
  <si>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</si>
  <si>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</si>
  <si>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</si>
  <si>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</si>
  <si>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</si>
  <si>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</si>
  <si>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</si>
  <si>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</si>
  <si>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</si>
  <si>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</si>
  <si>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</si>
  <si>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</si>
  <si>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</si>
  <si>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</si>
  <si>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</si>
  <si>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</si>
  <si>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</si>
  <si>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</si>
  <si>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</si>
  <si>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</si>
  <si>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</si>
  <si>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</si>
  <si>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</si>
  <si>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</si>
  <si>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</si>
  <si>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</si>
  <si>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</si>
  <si>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</si>
  <si>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</si>
  <si>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</si>
  <si>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</si>
  <si>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</si>
  <si>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</si>
  <si>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</si>
  <si>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</si>
  <si>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</si>
  <si>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</si>
  <si>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</si>
  <si>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</si>
  <si>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</si>
  <si>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</si>
  <si>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</si>
  <si>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</si>
  <si>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</si>
  <si>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</si>
  <si>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</si>
  <si>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</si>
  <si>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</si>
  <si>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</si>
  <si>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</si>
  <si>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</si>
  <si>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</si>
  <si>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</si>
  <si>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</si>
  <si>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</si>
  <si>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</si>
  <si>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</si>
  <si>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</si>
  <si>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</si>
  <si>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</si>
  <si>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</si>
  <si>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</si>
  <si>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</si>
  <si>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</si>
  <si>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</si>
  <si>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</si>
  <si>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</si>
  <si>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</si>
  <si>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</si>
  <si>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</si>
  <si>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</si>
  <si>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</si>
  <si>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</si>
  <si>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</si>
  <si>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</si>
  <si>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</si>
  <si>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</si>
  <si>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</si>
  <si>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</si>
  <si>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</si>
  <si>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</si>
  <si>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</si>
  <si>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</si>
  <si>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</si>
  <si>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</si>
  <si>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</si>
  <si>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</si>
  <si>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</si>
  <si>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</si>
  <si>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</si>
  <si>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</si>
  <si>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</si>
  <si>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</si>
  <si>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</si>
  <si>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</si>
  <si>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</si>
  <si>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</si>
  <si>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</si>
  <si>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</si>
  <si>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</si>
  <si>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</si>
  <si>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</si>
  <si>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</si>
  <si>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</si>
  <si>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</si>
  <si>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</si>
  <si>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</si>
  <si>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</si>
  <si>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</si>
  <si>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</si>
  <si>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</si>
  <si>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</si>
  <si>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</si>
  <si>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</si>
  <si>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</si>
  <si>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</si>
  <si>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</si>
  <si>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</si>
  <si>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</si>
  <si>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</si>
  <si>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</si>
  <si>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</si>
  <si>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</si>
  <si>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</si>
  <si>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</si>
  <si>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</si>
  <si>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</si>
  <si>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</si>
  <si>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</si>
  <si>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</si>
  <si>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</si>
  <si>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</si>
  <si>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</si>
  <si>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</si>
  <si>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</si>
  <si>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</si>
  <si>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</si>
  <si>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</si>
  <si>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</si>
  <si>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</si>
  <si>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</si>
  <si>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</si>
  <si>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</si>
  <si>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</si>
  <si>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</si>
  <si>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</si>
  <si>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</si>
  <si>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</si>
  <si>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</si>
  <si>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</si>
  <si>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</si>
  <si>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</si>
  <si>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</si>
  <si>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</si>
  <si>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</si>
  <si>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</si>
  <si>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</si>
  <si>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</si>
  <si>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</si>
  <si>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</si>
  <si>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</si>
  <si>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</si>
  <si>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</si>
  <si>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</si>
  <si>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</si>
  <si>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</si>
  <si>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</si>
  <si>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</si>
  <si>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</si>
  <si>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</si>
  <si>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</si>
  <si>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</si>
  <si>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</si>
  <si>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</si>
  <si>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</si>
  <si>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</si>
  <si>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</si>
  <si>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</si>
  <si>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</si>
  <si>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</si>
  <si>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</si>
  <si>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</si>
  <si>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</si>
  <si>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</si>
  <si>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</si>
  <si>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</si>
  <si>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</si>
  <si>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</si>
  <si>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</si>
  <si>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</si>
  <si>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</si>
  <si>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</si>
  <si>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</si>
  <si>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</si>
  <si>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</si>
  <si>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</si>
  <si>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</si>
  <si>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</si>
  <si>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</si>
  <si>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</si>
  <si>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</si>
  <si>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</si>
  <si>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</si>
  <si>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</si>
  <si>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</si>
  <si>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</si>
  <si>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</si>
  <si>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</si>
  <si>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</si>
  <si>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</si>
  <si>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</si>
  <si>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</si>
  <si>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</si>
  <si>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</si>
  <si>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</si>
  <si>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</si>
  <si>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</si>
  <si>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</si>
  <si>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</si>
  <si>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</si>
  <si>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</si>
  <si>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</si>
  <si>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</si>
  <si>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</si>
  <si>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</si>
  <si>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</si>
  <si>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</si>
  <si>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</si>
  <si>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</si>
  <si>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</si>
  <si>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</si>
  <si>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</si>
  <si>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</si>
  <si>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</si>
  <si>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</si>
  <si>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</si>
  <si>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</si>
  <si>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</si>
  <si>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</si>
  <si>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</si>
  <si>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</si>
  <si>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</si>
  <si>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</si>
  <si>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</si>
  <si>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</si>
  <si>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</si>
  <si>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</si>
  <si>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</si>
  <si>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</si>
  <si>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</si>
  <si>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</si>
  <si>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</si>
  <si>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</si>
  <si>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</si>
  <si>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</si>
  <si>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</si>
  <si>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</si>
  <si>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</si>
  <si>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</si>
  <si>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</si>
  <si>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</si>
  <si>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</si>
  <si>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</si>
  <si>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</si>
  <si>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</si>
  <si>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</si>
  <si>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</si>
  <si>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</si>
  <si>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</si>
  <si>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</si>
  <si>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</si>
  <si>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</si>
  <si>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</si>
  <si>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</si>
  <si>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</si>
  <si>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</si>
  <si>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</si>
  <si>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</si>
  <si>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</si>
  <si>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</si>
  <si>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</si>
  <si>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</si>
  <si>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</si>
  <si>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</si>
  <si>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</si>
  <si>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</si>
  <si>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</si>
  <si>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</si>
  <si>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</si>
  <si>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</si>
  <si>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</si>
  <si>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</si>
  <si>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</si>
  <si>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</si>
  <si>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</si>
  <si>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</si>
  <si>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</si>
  <si>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</si>
  <si>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</si>
  <si>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</si>
  <si>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</si>
  <si>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</si>
  <si>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</si>
  <si>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</si>
  <si>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</si>
  <si>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</si>
  <si>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</si>
  <si>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</si>
  <si>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</si>
  <si>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</si>
  <si>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</si>
  <si>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</si>
  <si>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</si>
  <si>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</si>
  <si>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</si>
  <si>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</si>
  <si>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</si>
  <si>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</si>
  <si>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</si>
  <si>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</si>
  <si>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</si>
  <si>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</si>
  <si>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</si>
  <si>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</si>
  <si>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</si>
  <si>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</si>
  <si>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</si>
  <si>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</si>
  <si>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</si>
  <si>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</si>
  <si>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</si>
  <si>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</si>
  <si>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</si>
  <si>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</si>
  <si>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</si>
  <si>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</si>
  <si>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</si>
  <si>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</si>
  <si>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</si>
  <si>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</si>
  <si>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</si>
  <si>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</si>
  <si>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</si>
  <si>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</si>
  <si>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</si>
  <si>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</si>
  <si>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</si>
  <si>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</si>
  <si>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</si>
  <si>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</si>
  <si>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</si>
  <si>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</si>
  <si>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</si>
  <si>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</si>
  <si>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</si>
  <si>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</si>
  <si>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</si>
  <si>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</si>
  <si>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</si>
  <si>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</si>
  <si>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</si>
  <si>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</si>
  <si>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</si>
  <si>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</si>
  <si>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</si>
  <si>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</si>
  <si>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</si>
  <si>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</si>
  <si>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</si>
  <si>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</si>
  <si>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</si>
  <si>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</si>
  <si>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</si>
  <si>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</si>
  <si>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</si>
  <si>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</si>
  <si>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</si>
  <si>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</si>
  <si>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</si>
  <si>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</si>
  <si>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</si>
  <si>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</si>
  <si>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</si>
  <si>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</si>
  <si>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</si>
  <si>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</si>
  <si>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</si>
  <si>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</si>
  <si>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</si>
  <si>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</si>
  <si>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</si>
  <si>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</si>
  <si>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</si>
  <si>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</si>
  <si>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</si>
  <si>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</si>
  <si>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</si>
  <si>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</si>
  <si>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</si>
  <si>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</si>
  <si>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</si>
  <si>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</si>
  <si>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</si>
  <si>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</si>
  <si>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</si>
  <si>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</si>
  <si>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</si>
  <si>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</si>
  <si>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</si>
  <si>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</si>
  <si>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</si>
  <si>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</si>
  <si>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</si>
  <si>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</si>
  <si>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</si>
  <si>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</si>
  <si>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</si>
  <si>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</si>
  <si>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</si>
  <si>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</si>
  <si>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</si>
  <si>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</si>
  <si>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</si>
  <si>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</si>
  <si>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</si>
  <si>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</si>
  <si>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</si>
  <si>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</si>
  <si>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</si>
  <si>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</si>
  <si>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</si>
  <si>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</si>
  <si>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</si>
  <si>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</si>
  <si>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</si>
  <si>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</si>
  <si>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</si>
  <si>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</si>
  <si>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</si>
  <si>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</si>
  <si>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</si>
  <si>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</si>
  <si>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</si>
  <si>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</si>
  <si>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</si>
  <si>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</si>
  <si>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</si>
  <si>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</si>
  <si>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</si>
  <si>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</si>
  <si>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</si>
  <si>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</si>
  <si>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</si>
  <si>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</si>
  <si>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</si>
  <si>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</si>
  <si>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</si>
  <si>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</si>
  <si>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</si>
  <si>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</si>
  <si>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</si>
  <si>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</si>
  <si>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</si>
  <si>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</si>
  <si>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</si>
  <si>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</si>
  <si>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</si>
  <si>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</si>
  <si>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</si>
  <si>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</si>
  <si>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</si>
  <si>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</si>
  <si>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</si>
  <si>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</si>
  <si>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</si>
  <si>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</si>
  <si>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</si>
  <si>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</si>
  <si>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</si>
  <si>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</si>
  <si>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</si>
  <si>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</si>
  <si>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</si>
  <si>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</si>
  <si>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</si>
  <si>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</si>
  <si>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</si>
  <si>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</si>
  <si>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</si>
  <si>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</si>
  <si>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</si>
  <si>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</si>
  <si>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</si>
  <si>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</si>
  <si>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</si>
  <si>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</si>
  <si>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</si>
  <si>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</si>
  <si>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</si>
  <si>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</si>
  <si>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</si>
  <si>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</si>
  <si>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</si>
  <si>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</si>
  <si>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</si>
  <si>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</si>
  <si>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</si>
  <si>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</si>
  <si>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</si>
  <si>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</si>
  <si>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</si>
  <si>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</si>
  <si>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</si>
  <si>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</si>
  <si>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</si>
  <si>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</si>
  <si>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</si>
  <si>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</si>
  <si>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</si>
  <si>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</si>
  <si>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</si>
  <si>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</si>
  <si>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</si>
  <si>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</si>
  <si>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</si>
  <si>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</si>
  <si>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</si>
  <si>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</si>
  <si>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</si>
  <si>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</si>
  <si>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</si>
  <si>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</si>
  <si>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</si>
  <si>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</si>
  <si>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</si>
  <si>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</si>
  <si>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</si>
  <si>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</si>
  <si>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</si>
  <si>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</si>
  <si>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</si>
  <si>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</si>
  <si>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</si>
  <si>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</si>
  <si>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</si>
  <si>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</si>
  <si>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</si>
  <si>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</si>
  <si>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</si>
  <si>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</si>
  <si>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</si>
  <si>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</si>
  <si>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</si>
  <si>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</si>
  <si>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</si>
  <si>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</si>
  <si>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</si>
  <si>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</si>
  <si>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</si>
  <si>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</si>
  <si>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</si>
  <si>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</si>
  <si>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</si>
  <si>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</si>
  <si>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</si>
  <si>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</si>
  <si>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</si>
  <si>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</si>
  <si>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</si>
  <si>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</si>
  <si>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</si>
  <si>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</si>
  <si>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</si>
  <si>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</si>
  <si>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</si>
  <si>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</si>
  <si>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</si>
  <si>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</si>
  <si>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</si>
  <si>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</si>
  <si>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</si>
  <si>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</si>
  <si>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</si>
  <si>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</si>
  <si>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</si>
  <si>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</si>
  <si>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</si>
  <si>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</si>
  <si>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</si>
  <si>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</si>
  <si>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</si>
  <si>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</si>
  <si>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</si>
  <si>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</si>
  <si>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</si>
  <si>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</si>
  <si>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</si>
  <si>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</si>
  <si>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</si>
  <si>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</si>
  <si>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</si>
  <si>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</si>
  <si>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</si>
  <si>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</si>
  <si>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</si>
  <si>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</si>
  <si>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</si>
  <si>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</si>
  <si>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</si>
  <si>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</si>
  <si>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</si>
  <si>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</si>
  <si>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</si>
  <si>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</si>
  <si>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</si>
  <si>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</si>
  <si>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</si>
  <si>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</si>
  <si>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</si>
  <si>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</si>
  <si>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</si>
  <si>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</si>
  <si>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</si>
  <si>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</si>
  <si>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</si>
  <si>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</si>
  <si>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</si>
  <si>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</si>
  <si>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</si>
  <si>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</si>
  <si>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</si>
  <si>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</si>
  <si>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</si>
  <si>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</si>
  <si>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</si>
  <si>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</si>
  <si>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</si>
  <si>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</si>
  <si>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</si>
  <si>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</si>
  <si>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</si>
  <si>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</si>
  <si>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</si>
  <si>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</si>
  <si>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</si>
  <si>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</si>
  <si>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</si>
  <si>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</si>
  <si>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</si>
  <si>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</si>
  <si>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</si>
  <si>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</si>
  <si>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</si>
  <si>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</si>
  <si>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</si>
  <si>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</si>
  <si>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</si>
  <si>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</si>
  <si>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</si>
  <si>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</si>
  <si>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</si>
  <si>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</si>
  <si>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</si>
  <si>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</si>
  <si>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</si>
  <si>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</si>
  <si>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</si>
  <si>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</si>
  <si>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</si>
  <si>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</si>
  <si>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</si>
  <si>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</si>
  <si>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</si>
  <si>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</si>
  <si>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</si>
  <si>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</si>
  <si>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</si>
  <si>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</si>
  <si>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</si>
  <si>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</si>
  <si>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</si>
  <si>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</si>
  <si>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</si>
  <si>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</si>
  <si>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</si>
  <si>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</si>
  <si>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</si>
  <si>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</si>
  <si>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</si>
  <si>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</si>
  <si>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</si>
  <si>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</si>
  <si>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</si>
  <si>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</si>
  <si>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</si>
  <si>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</si>
  <si>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</si>
  <si>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</si>
  <si>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</si>
  <si>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</si>
  <si>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</si>
  <si>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</si>
  <si>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</si>
  <si>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</si>
  <si>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</si>
  <si>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</si>
  <si>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</si>
  <si>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</si>
  <si>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</si>
  <si>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</si>
  <si>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</si>
  <si>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</si>
  <si>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</si>
  <si>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</si>
  <si>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</si>
  <si>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</si>
  <si>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</si>
  <si>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</si>
  <si>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</si>
  <si>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</si>
  <si>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</si>
  <si>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</si>
  <si>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</si>
  <si>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</si>
  <si>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</si>
  <si>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</si>
  <si>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</si>
  <si>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</si>
  <si>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</si>
  <si>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</si>
  <si>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</si>
  <si>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</si>
  <si>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</si>
  <si>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</si>
  <si>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</si>
  <si>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</si>
  <si>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</si>
  <si>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</si>
  <si>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</si>
  <si>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</si>
  <si>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</si>
  <si>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</si>
  <si>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</si>
  <si>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</si>
  <si>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</si>
  <si>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</si>
  <si>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</si>
  <si>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</si>
  <si>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</si>
  <si>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</si>
  <si>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</si>
  <si>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</si>
  <si>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</si>
  <si>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</si>
  <si>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</si>
  <si>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</si>
  <si>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</si>
  <si>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</si>
  <si>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</si>
  <si>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</si>
  <si>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</si>
  <si>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</si>
  <si>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</si>
  <si>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</si>
  <si>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</si>
  <si>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</si>
  <si>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</si>
  <si>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</si>
  <si>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</si>
  <si>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</si>
  <si>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</si>
  <si>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</si>
  <si>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</si>
  <si>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</si>
  <si>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</si>
  <si>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</si>
  <si>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</si>
  <si>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</si>
  <si>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</si>
  <si>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</si>
  <si>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</si>
  <si>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</si>
  <si>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</si>
  <si>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</si>
  <si>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</si>
  <si>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</si>
  <si>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</si>
  <si>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</si>
  <si>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</si>
  <si>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</si>
  <si>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</si>
  <si>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</si>
  <si>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</si>
  <si>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</si>
  <si>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</si>
  <si>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</si>
  <si>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</si>
  <si>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</si>
  <si>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</si>
  <si>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</si>
  <si>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</si>
  <si>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</si>
  <si>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</si>
  <si>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</si>
  <si>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</si>
  <si>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</si>
  <si>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</si>
  <si>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</si>
  <si>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</si>
  <si>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</si>
  <si>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</si>
  <si>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</si>
  <si>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</si>
  <si>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</si>
  <si>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</si>
  <si>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</si>
  <si>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</si>
  <si>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</si>
  <si>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</si>
  <si>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</si>
  <si>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</si>
  <si>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</si>
  <si>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</si>
  <si>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</si>
  <si>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</si>
  <si>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</si>
  <si>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</si>
  <si>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</si>
  <si>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</si>
  <si>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</si>
  <si>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</si>
  <si>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</si>
  <si>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</si>
  <si>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</si>
  <si>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</si>
  <si>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</si>
  <si>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</si>
  <si>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</si>
  <si>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</si>
  <si>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</si>
  <si>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</si>
  <si>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</si>
  <si>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</si>
  <si>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</si>
  <si>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</si>
  <si>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</si>
  <si>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</si>
  <si>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</si>
  <si>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</si>
  <si>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</si>
  <si>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</si>
  <si>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</si>
  <si>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</si>
  <si>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</si>
  <si>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</si>
  <si>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</si>
  <si>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</si>
  <si>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</si>
  <si>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</si>
  <si>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</si>
  <si>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</si>
  <si>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</si>
  <si>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</si>
  <si>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</si>
  <si>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</si>
  <si>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</si>
  <si>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</si>
  <si>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</si>
  <si>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</si>
  <si>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</si>
  <si>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</si>
  <si>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</si>
  <si>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</si>
  <si>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</si>
  <si>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</si>
  <si>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</si>
  <si>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</si>
  <si>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</si>
  <si>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</si>
  <si>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</si>
  <si>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</si>
  <si>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</si>
  <si>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</si>
  <si>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</si>
  <si>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</si>
  <si>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</si>
  <si>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</si>
  <si>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</si>
  <si>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</si>
  <si>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</si>
  <si>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</si>
  <si>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</si>
  <si>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</si>
  <si>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</si>
  <si>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</si>
  <si>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</si>
  <si>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</si>
  <si>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</si>
  <si>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</si>
  <si>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</si>
  <si>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</si>
  <si>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</si>
  <si>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</si>
  <si>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</si>
  <si>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</si>
  <si>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</si>
  <si>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</si>
  <si>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</si>
  <si>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</si>
  <si>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</si>
  <si>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</si>
  <si>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</si>
  <si>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</si>
  <si>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</si>
  <si>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</si>
  <si>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</si>
  <si>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</si>
  <si>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</si>
  <si>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</si>
  <si>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</si>
  <si>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</si>
  <si>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</si>
  <si>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</si>
  <si>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</si>
  <si>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</si>
  <si>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</si>
  <si>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</si>
  <si>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</si>
  <si>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</si>
  <si>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</si>
  <si>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</si>
  <si>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</si>
  <si>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</si>
  <si>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</si>
  <si>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</si>
  <si>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</si>
  <si>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</si>
  <si>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</si>
  <si>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</si>
  <si>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</si>
  <si>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</si>
  <si>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</si>
  <si>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</si>
  <si>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</si>
  <si>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</si>
  <si>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</si>
  <si>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</si>
  <si>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</si>
  <si>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</si>
  <si>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</si>
  <si>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</si>
  <si>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</si>
  <si>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</si>
  <si>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</si>
  <si>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</si>
  <si>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</si>
  <si>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</si>
  <si>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</si>
  <si>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</si>
  <si>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</si>
  <si>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</si>
  <si>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</si>
  <si>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</si>
  <si>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</si>
  <si>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</si>
  <si>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</si>
  <si>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</si>
  <si>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</si>
  <si>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</si>
  <si>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</si>
  <si>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</si>
  <si>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</si>
  <si>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</si>
  <si>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</si>
  <si>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</si>
  <si>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</si>
  <si>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</si>
  <si>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</si>
  <si>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</si>
  <si>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</si>
  <si>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</si>
  <si>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</si>
  <si>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</si>
  <si>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</si>
  <si>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</si>
  <si>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</si>
  <si>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</si>
  <si>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</si>
  <si>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</si>
  <si>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</si>
  <si>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</si>
  <si>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</si>
  <si>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</si>
  <si>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</si>
  <si>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</si>
  <si>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</si>
  <si>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</si>
  <si>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</si>
  <si>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</si>
  <si>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</si>
  <si>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</si>
  <si>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</si>
  <si>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</si>
  <si>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</si>
  <si>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</si>
  <si>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</si>
  <si>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</si>
  <si>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</si>
  <si>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</si>
  <si>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</si>
  <si>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</si>
  <si>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</si>
  <si>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</si>
  <si>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</si>
  <si>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</si>
  <si>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</si>
  <si>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</si>
  <si>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</si>
  <si>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</si>
  <si>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</si>
  <si>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</si>
  <si>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</si>
  <si>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</si>
  <si>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</si>
  <si>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</si>
  <si>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</si>
  <si>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</si>
  <si>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</si>
  <si>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</si>
  <si>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</si>
  <si>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</si>
  <si>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</si>
  <si>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</si>
  <si>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</si>
  <si>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</si>
  <si>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</si>
  <si>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</si>
  <si>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</si>
  <si>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</si>
  <si>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</si>
  <si>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</si>
  <si>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</si>
  <si>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</si>
  <si>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</si>
  <si>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</si>
  <si>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</si>
  <si>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</si>
  <si>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</si>
  <si>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</si>
  <si>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</si>
  <si>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</si>
  <si>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</si>
  <si>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</si>
  <si>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</si>
  <si>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</si>
  <si>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</si>
  <si>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</si>
  <si>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</si>
  <si>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</si>
  <si>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</si>
  <si>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</si>
  <si>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</si>
  <si>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</si>
  <si>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</si>
  <si>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</si>
  <si>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</si>
  <si>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</si>
  <si>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</si>
  <si>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</si>
  <si>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</si>
  <si>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</si>
  <si>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</si>
  <si>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</si>
  <si>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</si>
  <si>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</si>
  <si>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</si>
  <si>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</si>
  <si>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</si>
  <si>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</si>
  <si>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</si>
  <si>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</si>
  <si>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</si>
  <si>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</si>
  <si>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</si>
  <si>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</si>
  <si>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</si>
  <si>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</si>
  <si>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</si>
  <si>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</si>
  <si>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</si>
  <si>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</si>
  <si>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</si>
  <si>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</si>
  <si>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</si>
  <si>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</si>
  <si>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</si>
  <si>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</si>
  <si>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</si>
  <si>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</si>
  <si>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</si>
  <si>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</si>
  <si>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</si>
  <si>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</si>
  <si>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</si>
  <si>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</si>
  <si>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</si>
  <si>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</si>
  <si>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</si>
  <si>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</si>
  <si>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</si>
  <si>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</si>
  <si>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</si>
  <si>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</si>
  <si>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</si>
  <si>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</si>
  <si>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</si>
  <si>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</si>
  <si>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</si>
  <si>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</si>
  <si>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</si>
  <si>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</si>
  <si>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</si>
  <si>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</si>
  <si>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</si>
  <si>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</si>
  <si>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</si>
  <si>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</si>
  <si>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</si>
  <si>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</si>
  <si>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</si>
  <si>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</si>
  <si>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</si>
  <si>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</si>
  <si>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</si>
  <si>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</si>
  <si>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</si>
  <si>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</si>
  <si>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</si>
  <si>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</si>
  <si>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</si>
  <si>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</si>
  <si>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</si>
  <si>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</si>
  <si>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</si>
  <si>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</si>
  <si>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</si>
  <si>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</si>
  <si>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</si>
  <si>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</si>
  <si>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</si>
  <si>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</si>
  <si>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</si>
  <si>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</si>
  <si>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</si>
  <si>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</si>
  <si>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</si>
  <si>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</si>
  <si>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</si>
  <si>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</si>
  <si>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</si>
  <si>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</si>
  <si>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</si>
  <si>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</si>
  <si>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</si>
  <si>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</si>
  <si>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</si>
  <si>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</si>
  <si>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</si>
  <si>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</si>
  <si>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</si>
  <si>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</si>
  <si>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</si>
  <si>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</si>
  <si>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</si>
  <si>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</si>
  <si>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</si>
  <si>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</si>
  <si>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</si>
  <si>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</si>
  <si>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</si>
  <si>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</si>
  <si>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</si>
  <si>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</si>
  <si>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</si>
  <si>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</si>
  <si>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</si>
  <si>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</si>
  <si>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</si>
  <si>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</si>
  <si>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</si>
  <si>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</si>
  <si>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</si>
  <si>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</si>
  <si>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</si>
  <si>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</si>
  <si>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</si>
  <si>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</si>
  <si>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</si>
  <si>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</si>
  <si>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</si>
  <si>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</si>
  <si>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</si>
  <si>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</si>
  <si>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</si>
  <si>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</si>
  <si>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</si>
  <si>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</si>
  <si>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</si>
  <si>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</si>
  <si>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</si>
  <si>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</si>
  <si>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</si>
  <si>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</si>
  <si>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</si>
  <si>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</si>
  <si>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</si>
  <si>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</si>
  <si>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</si>
  <si>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</si>
  <si>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</si>
  <si>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</si>
  <si>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</si>
  <si>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</si>
  <si>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</si>
  <si>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</si>
  <si>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</si>
  <si>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</si>
  <si>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</si>
  <si>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</si>
  <si>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</si>
  <si>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</si>
  <si>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</si>
  <si>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</si>
  <si>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</si>
  <si>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</si>
  <si>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</si>
  <si>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</si>
  <si>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</si>
  <si>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</si>
  <si>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</si>
  <si>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</si>
  <si>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</si>
  <si>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</si>
  <si>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</si>
  <si>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</si>
  <si>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</si>
  <si>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</si>
  <si>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</si>
  <si>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</si>
  <si>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</si>
  <si>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</si>
  <si>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</si>
  <si>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</si>
  <si>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</si>
  <si>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</si>
  <si>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</si>
  <si>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</si>
  <si>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</si>
  <si>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</si>
  <si>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</si>
  <si>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</si>
  <si>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</si>
  <si>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</si>
  <si>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</si>
  <si>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</si>
  <si>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</si>
  <si>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</si>
  <si>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</si>
  <si>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</si>
  <si>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</si>
  <si>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</si>
  <si>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</si>
  <si>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</si>
  <si>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</si>
  <si>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</si>
  <si>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</si>
  <si>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</si>
  <si>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</si>
  <si>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</si>
  <si>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</si>
  <si>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</si>
  <si>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</si>
  <si>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</si>
  <si>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</si>
  <si>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</si>
  <si>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</si>
  <si>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</si>
  <si>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</si>
  <si>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</si>
  <si>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</si>
  <si>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</si>
  <si>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</si>
  <si>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</si>
  <si>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</si>
  <si>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</si>
  <si>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</si>
  <si>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</si>
  <si>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</si>
  <si>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</si>
  <si>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</si>
  <si>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</si>
  <si>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</si>
  <si>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</si>
  <si>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</si>
  <si>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</si>
  <si>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</si>
  <si>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</si>
  <si>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</si>
  <si>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</si>
  <si>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</si>
  <si>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</si>
  <si>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</si>
  <si>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</si>
  <si>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</si>
  <si>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</si>
  <si>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</si>
  <si>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</si>
  <si>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</si>
  <si>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</si>
  <si>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</si>
  <si>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</si>
  <si>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</si>
  <si>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</si>
  <si>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</si>
  <si>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</si>
  <si>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</si>
  <si>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</si>
  <si>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</si>
  <si>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</si>
  <si>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</si>
  <si>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</si>
  <si>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</si>
  <si>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</si>
  <si>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</si>
  <si>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</si>
  <si>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</si>
  <si>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</si>
  <si>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</si>
  <si>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</si>
  <si>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</si>
  <si>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</si>
  <si>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</si>
  <si>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</si>
  <si>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</si>
  <si>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</si>
  <si>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</si>
  <si>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</si>
  <si>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</si>
  <si>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</si>
  <si>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</si>
  <si>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</si>
  <si>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</si>
  <si>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</si>
  <si>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</si>
  <si>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</si>
  <si>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</si>
  <si>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</si>
  <si>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</si>
  <si>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</si>
  <si>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</si>
  <si>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</si>
  <si>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</si>
  <si>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</si>
  <si>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</si>
  <si>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</si>
  <si>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</si>
  <si>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</si>
  <si>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</si>
  <si>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</si>
  <si>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</si>
  <si>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</si>
  <si>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</si>
  <si>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</si>
  <si>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</si>
  <si>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</si>
  <si>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</si>
  <si>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</si>
  <si>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</si>
  <si>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</si>
  <si>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</si>
  <si>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</si>
  <si>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</si>
  <si>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</si>
  <si>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</si>
  <si>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</si>
  <si>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</si>
  <si>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</si>
  <si>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</si>
  <si>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</si>
  <si>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</si>
  <si>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</si>
  <si>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</si>
  <si>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</si>
  <si>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</si>
  <si>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</si>
  <si>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</si>
  <si>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</si>
  <si>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</si>
  <si>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</si>
  <si>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</si>
  <si>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</si>
  <si>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</si>
  <si>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</si>
  <si>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</si>
  <si>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</si>
  <si>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</si>
  <si>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</si>
  <si>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</si>
  <si>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</si>
  <si>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</si>
  <si>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</si>
  <si>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</si>
  <si>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</si>
  <si>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</si>
  <si>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</si>
  <si>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</si>
  <si>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</si>
  <si>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</si>
  <si>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</si>
  <si>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</si>
  <si>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</si>
  <si>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</si>
  <si>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</si>
  <si>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</si>
  <si>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</si>
  <si>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</si>
  <si>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</si>
  <si>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</si>
  <si>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</si>
  <si>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</si>
  <si>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</si>
  <si>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</si>
  <si>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</si>
  <si>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</si>
  <si>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</si>
  <si>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</si>
  <si>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</si>
  <si>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</si>
  <si>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</si>
  <si>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</si>
  <si>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</si>
  <si>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</si>
  <si>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</si>
  <si>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</si>
  <si>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</si>
  <si>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</si>
  <si>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</si>
  <si>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</si>
  <si>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</si>
  <si>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</si>
  <si>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</si>
  <si>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</si>
  <si>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</si>
  <si>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</si>
  <si>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</si>
  <si>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</si>
  <si>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</si>
  <si>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</si>
  <si>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</si>
  <si>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</si>
  <si>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</si>
  <si>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</si>
  <si>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</si>
  <si>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</si>
  <si>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</si>
  <si>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</si>
  <si>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</si>
  <si>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</si>
  <si>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</si>
  <si>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</si>
  <si>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</si>
  <si>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</si>
  <si>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</si>
  <si>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</si>
  <si>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</si>
  <si>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</si>
  <si>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</si>
  <si>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</si>
  <si>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</si>
  <si>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</si>
  <si>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</si>
  <si>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</si>
  <si>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</si>
  <si>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</si>
  <si>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</si>
  <si>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</si>
  <si>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</si>
  <si>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</si>
  <si>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</si>
  <si>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</si>
  <si>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</si>
  <si>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</si>
  <si>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</si>
  <si>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</si>
  <si>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</si>
  <si>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</si>
  <si>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</si>
  <si>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</si>
  <si>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</si>
  <si>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</si>
  <si>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</si>
  <si>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</si>
  <si>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</si>
  <si>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</si>
  <si>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</si>
  <si>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</si>
  <si>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</si>
  <si>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</si>
  <si>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</si>
  <si>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</si>
  <si>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</si>
  <si>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</si>
  <si>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</si>
  <si>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</si>
  <si>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</si>
  <si>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</si>
  <si>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</si>
  <si>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</si>
  <si>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</si>
  <si>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</si>
  <si>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</si>
  <si>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</si>
  <si>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</si>
  <si>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</si>
  <si>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</si>
  <si>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</si>
  <si>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</si>
  <si>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</si>
  <si>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</si>
  <si>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</si>
  <si>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</si>
  <si>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</si>
  <si>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</si>
  <si>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</si>
  <si>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</si>
  <si>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</si>
  <si>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</si>
  <si>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</si>
  <si>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</si>
  <si>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</si>
  <si>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</si>
  <si>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</si>
  <si>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</si>
  <si>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</si>
  <si>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</si>
  <si>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</si>
  <si>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</si>
  <si>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</si>
  <si>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</si>
  <si>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</si>
  <si>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</si>
  <si>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</si>
  <si>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</si>
  <si>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</si>
  <si>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</si>
  <si>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</si>
  <si>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</si>
  <si>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</si>
  <si>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</si>
  <si>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</si>
  <si>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</si>
  <si>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</si>
  <si>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</si>
  <si>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</si>
  <si>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</si>
  <si>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</si>
  <si>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</si>
  <si>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</si>
  <si>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</si>
  <si>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</si>
  <si>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</si>
  <si>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</si>
  <si>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</si>
  <si>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</si>
  <si>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</si>
  <si>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</si>
  <si>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</si>
  <si>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</si>
  <si>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</si>
  <si>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</si>
  <si>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</si>
  <si>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</si>
  <si>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</si>
  <si>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</si>
  <si>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</si>
  <si>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</si>
  <si>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</si>
  <si>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</si>
  <si>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</si>
  <si>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</si>
  <si>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</si>
  <si>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</si>
  <si>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</si>
  <si>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</si>
  <si>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</si>
  <si>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</si>
  <si>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</si>
  <si>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</si>
  <si>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</si>
  <si>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</si>
  <si>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</si>
  <si>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</si>
  <si>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</si>
  <si>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</si>
  <si>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</si>
  <si>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</si>
  <si>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</si>
  <si>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</si>
  <si>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</si>
  <si>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</si>
  <si>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</si>
  <si>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</si>
  <si>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</si>
  <si>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</si>
  <si>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</si>
  <si>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</si>
  <si>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</si>
  <si>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</si>
  <si>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</si>
  <si>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</si>
  <si>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</si>
  <si>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</si>
  <si>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</si>
  <si>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</si>
  <si>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</si>
  <si>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</si>
  <si>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</si>
  <si>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</si>
  <si>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</si>
  <si>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</si>
  <si>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</si>
  <si>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</si>
  <si>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</si>
  <si>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</si>
  <si>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</si>
  <si>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</si>
  <si>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</si>
  <si>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</si>
  <si>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</si>
  <si>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</si>
  <si>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</si>
  <si>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</si>
  <si>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</si>
  <si>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</si>
  <si>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</si>
  <si>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</si>
  <si>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</si>
  <si>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</si>
  <si>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</si>
  <si>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</si>
  <si>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</si>
  <si>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</si>
  <si>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</si>
  <si>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</si>
  <si>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</si>
  <si>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</si>
  <si>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</si>
  <si>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</si>
  <si>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</si>
  <si>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</si>
  <si>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</si>
  <si>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</si>
  <si>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</si>
  <si>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</si>
  <si>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</si>
  <si>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</si>
  <si>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</si>
  <si>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</si>
  <si>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</si>
  <si>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</si>
  <si>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</si>
  <si>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</si>
  <si>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</si>
  <si>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</si>
  <si>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</si>
  <si>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</si>
  <si>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</si>
  <si>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</si>
  <si>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</si>
  <si>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</si>
  <si>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</si>
  <si>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</si>
  <si>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</si>
  <si>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</si>
  <si>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</si>
  <si>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</si>
  <si>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</si>
  <si>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</si>
  <si>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</si>
  <si>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</si>
  <si>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</si>
  <si>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</si>
  <si>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</si>
  <si>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</si>
  <si>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</si>
  <si>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</si>
  <si>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</si>
  <si>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</si>
  <si>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</si>
  <si>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</si>
  <si>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</si>
  <si>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</si>
  <si>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</si>
  <si>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</si>
  <si>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</si>
  <si>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</si>
  <si>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</si>
  <si>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</si>
  <si>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</si>
  <si>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</si>
  <si>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</si>
  <si>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</si>
  <si>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</si>
  <si>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</si>
  <si>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</si>
  <si>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</si>
  <si>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</si>
  <si>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</si>
  <si>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</si>
  <si>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</si>
  <si>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</si>
  <si>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</si>
  <si>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</si>
  <si>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</si>
  <si>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</si>
  <si>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</si>
  <si>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</si>
  <si>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</si>
  <si>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</si>
  <si>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</si>
  <si>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</si>
  <si>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</si>
  <si>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</si>
  <si>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</si>
  <si>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</si>
  <si>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</si>
  <si>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</si>
  <si>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</si>
  <si>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</si>
  <si>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</si>
  <si>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</si>
  <si>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</si>
  <si>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</si>
  <si>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</si>
  <si>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</si>
  <si>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</si>
  <si>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</si>
  <si>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</si>
  <si>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</si>
  <si>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</si>
  <si>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</si>
  <si>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</si>
  <si>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</si>
  <si>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</si>
  <si>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</si>
  <si>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</si>
  <si>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</si>
  <si>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</si>
  <si>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</si>
  <si>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</si>
  <si>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</si>
  <si>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</si>
  <si>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</si>
  <si>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</si>
  <si>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</si>
  <si>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</si>
  <si>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</si>
  <si>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</si>
  <si>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</si>
  <si>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</si>
  <si>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</si>
  <si>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</si>
  <si>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</si>
  <si>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</si>
  <si>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</si>
  <si>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</si>
  <si>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</si>
  <si>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</si>
  <si>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</si>
  <si>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</si>
  <si>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</si>
  <si>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</si>
  <si>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</si>
  <si>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</si>
  <si>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</si>
  <si>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</si>
  <si>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</si>
  <si>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</si>
  <si>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</si>
  <si>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</si>
  <si>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</si>
  <si>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</si>
  <si>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</si>
  <si>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</si>
  <si>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</si>
  <si>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</si>
  <si>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</si>
  <si>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</si>
  <si>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</si>
  <si>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</si>
  <si>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</si>
  <si>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</si>
  <si>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</si>
  <si>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</si>
  <si>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</si>
  <si>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</si>
  <si>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</si>
  <si>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</si>
  <si>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</si>
  <si>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</si>
  <si>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</si>
  <si>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</si>
  <si>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</si>
  <si>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</si>
  <si>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</si>
  <si>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</si>
  <si>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</si>
  <si>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</si>
  <si>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</si>
  <si>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</si>
  <si>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</si>
  <si>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</si>
  <si>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</si>
  <si>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</si>
  <si>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</si>
  <si>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</si>
  <si>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</si>
  <si>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</si>
  <si>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</si>
  <si>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</si>
  <si>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</si>
  <si>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</si>
  <si>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</si>
  <si>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</si>
  <si>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</si>
  <si>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</si>
  <si>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</si>
  <si>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</si>
  <si>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</si>
  <si>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</si>
  <si>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</si>
  <si>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</si>
  <si>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</si>
  <si>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</si>
  <si>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</si>
  <si>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</si>
  <si>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</si>
  <si>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</si>
  <si>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</si>
  <si>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</si>
  <si>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</si>
  <si>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</si>
  <si>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</si>
  <si>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</si>
  <si>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</si>
  <si>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</si>
  <si>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</si>
  <si>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</si>
  <si>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</si>
  <si>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</si>
  <si>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</si>
  <si>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</si>
  <si>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</si>
  <si>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</si>
  <si>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</si>
  <si>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</si>
  <si>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</si>
  <si>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</si>
  <si>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</si>
  <si>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</si>
  <si>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</si>
  <si>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</si>
  <si>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</si>
  <si>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</si>
  <si>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</si>
  <si>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</si>
  <si>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</si>
  <si>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</si>
  <si>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</si>
  <si>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</si>
  <si>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</si>
  <si>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</si>
  <si>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</si>
  <si>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</si>
  <si>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</si>
  <si>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</si>
  <si>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</si>
  <si>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</si>
  <si>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</si>
  <si>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</si>
  <si>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</si>
  <si>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</si>
  <si>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</si>
  <si>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</si>
  <si>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</si>
  <si>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</si>
  <si>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</si>
  <si>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</si>
  <si>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</si>
  <si>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</si>
  <si>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</si>
  <si>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</si>
  <si>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</si>
  <si>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</si>
  <si>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</si>
  <si>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</si>
  <si>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</si>
  <si>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</si>
  <si>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</si>
  <si>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</si>
  <si>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</si>
  <si>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</si>
  <si>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</si>
  <si>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</si>
  <si>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</si>
  <si>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</si>
  <si>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</si>
  <si>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</si>
  <si>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</si>
  <si>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</si>
  <si>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</si>
  <si>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</si>
  <si>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</si>
  <si>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</si>
  <si>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</si>
  <si>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</si>
  <si>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</si>
  <si>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</si>
  <si>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</si>
  <si>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</si>
  <si>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</si>
  <si>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</si>
  <si>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</si>
  <si>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</si>
  <si>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</si>
  <si>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</si>
  <si>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</si>
  <si>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</si>
  <si>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</si>
  <si>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</si>
  <si>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</si>
  <si>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</si>
  <si>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</si>
  <si>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</si>
  <si>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</si>
  <si>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</si>
  <si>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</si>
  <si>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</si>
  <si>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</si>
  <si>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</si>
  <si>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</si>
  <si>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</si>
  <si>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</si>
  <si>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</si>
  <si>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</si>
  <si>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</si>
  <si>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</si>
  <si>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</si>
  <si>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</si>
  <si>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</si>
  <si>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</si>
  <si>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</si>
  <si>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</si>
  <si>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</si>
  <si>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</si>
  <si>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</si>
  <si>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</si>
  <si>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</si>
  <si>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</si>
  <si>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</si>
  <si>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</si>
  <si>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</si>
  <si>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</si>
  <si>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</si>
  <si>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</si>
  <si>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</si>
  <si>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</si>
  <si>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</si>
  <si>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</si>
  <si>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</si>
  <si>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</si>
  <si>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</si>
  <si>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</si>
  <si>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</si>
  <si>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</si>
  <si>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</si>
  <si>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</si>
  <si>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</si>
  <si>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</si>
  <si>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</si>
  <si>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</si>
  <si>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</si>
  <si>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</si>
  <si>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</si>
  <si>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</si>
  <si>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</si>
  <si>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</si>
  <si>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</si>
  <si>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</si>
  <si>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</si>
  <si>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</si>
  <si>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</si>
  <si>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</si>
  <si>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</si>
  <si>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</si>
  <si>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</si>
  <si>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</si>
  <si>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</si>
  <si>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</si>
  <si>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</si>
  <si>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</si>
  <si>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</si>
  <si>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</si>
  <si>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</si>
  <si>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</si>
  <si>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</si>
  <si>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</si>
  <si>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</si>
  <si>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</si>
  <si>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</si>
  <si>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</si>
  <si>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</si>
  <si>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</si>
  <si>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</si>
  <si>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</si>
  <si>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</si>
  <si>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</si>
  <si>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</si>
  <si>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</si>
  <si>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</si>
  <si>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</si>
  <si>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</si>
  <si>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</si>
  <si>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</si>
  <si>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</si>
  <si>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</si>
  <si>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</si>
  <si>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</si>
  <si>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</si>
  <si>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</si>
  <si>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</si>
  <si>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</si>
  <si>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</si>
  <si>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</si>
  <si>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</si>
  <si>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</si>
  <si>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</si>
  <si>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</si>
  <si>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</si>
  <si>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</si>
  <si>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</si>
  <si>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</si>
  <si>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</si>
  <si>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</si>
  <si>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</si>
  <si>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</si>
  <si>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</si>
  <si>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</si>
  <si>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</si>
  <si>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</si>
  <si>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</si>
  <si>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</si>
  <si>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</si>
  <si>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</si>
  <si>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</si>
  <si>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</si>
  <si>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</si>
  <si>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</si>
  <si>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</si>
  <si>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</si>
  <si>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</si>
  <si>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</si>
  <si>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</si>
  <si>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</si>
  <si>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</si>
  <si>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</si>
  <si>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</si>
  <si>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</si>
  <si>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</si>
  <si>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</si>
  <si>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</si>
  <si>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</si>
  <si>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</si>
  <si>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</si>
  <si>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</si>
  <si>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</si>
  <si>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</si>
  <si>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</si>
  <si>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</si>
  <si>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</si>
  <si>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</si>
  <si>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</si>
  <si>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</si>
  <si>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</si>
  <si>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</si>
  <si>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</si>
  <si>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</si>
  <si>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</si>
  <si>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</si>
  <si>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</si>
  <si>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</si>
  <si>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</si>
  <si>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</si>
  <si>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</si>
  <si>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</si>
  <si>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</si>
  <si>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</si>
  <si>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</si>
  <si>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</si>
  <si>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</si>
  <si>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</si>
  <si>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</si>
  <si>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</si>
  <si>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</si>
  <si>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</si>
  <si>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</si>
  <si>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</si>
  <si>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</si>
  <si>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</si>
  <si>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</si>
  <si>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</si>
  <si>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</si>
  <si>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</si>
  <si>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</si>
  <si>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</si>
  <si>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</si>
  <si>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</si>
  <si>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</si>
  <si>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</si>
  <si>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</si>
  <si>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</si>
  <si>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</si>
  <si>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</si>
  <si>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</si>
  <si>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</si>
  <si>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</si>
  <si>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</si>
  <si>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</si>
  <si>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</si>
  <si>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</si>
  <si>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</si>
  <si>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</si>
  <si>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</si>
  <si>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</si>
  <si>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</si>
  <si>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</si>
  <si>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</si>
  <si>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</si>
  <si>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</si>
  <si>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</si>
  <si>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</si>
  <si>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</si>
  <si>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</si>
  <si>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</si>
  <si>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</si>
  <si>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</si>
  <si>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</si>
  <si>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</si>
  <si>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</si>
  <si>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</si>
  <si>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</si>
  <si>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</si>
  <si>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</si>
  <si>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</si>
  <si>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</si>
  <si>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</si>
  <si>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</si>
  <si>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</si>
  <si>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</si>
  <si>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</si>
  <si>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</si>
  <si>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</si>
  <si>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</si>
  <si>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</si>
  <si>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</si>
  <si>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</si>
  <si>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</si>
  <si>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</si>
  <si>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</si>
  <si>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</si>
  <si>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</si>
  <si>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</si>
  <si>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</si>
  <si>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</si>
  <si>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</si>
  <si>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</si>
  <si>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</si>
  <si>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</si>
  <si>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</si>
  <si>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</si>
  <si>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</si>
  <si>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</si>
  <si>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</si>
  <si>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</si>
  <si>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</si>
  <si>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</si>
  <si>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</si>
  <si>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</si>
  <si>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</si>
  <si>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</si>
  <si>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</si>
  <si>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</si>
  <si>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</si>
  <si>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</si>
  <si>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</si>
  <si>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</si>
  <si>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</si>
  <si>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</si>
  <si>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</si>
  <si>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</si>
  <si>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</si>
  <si>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</si>
  <si>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</si>
  <si>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</si>
  <si>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</si>
  <si>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</si>
  <si>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</si>
  <si>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</si>
  <si>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</si>
  <si>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</si>
  <si>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</si>
  <si>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</si>
  <si>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</si>
  <si>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</si>
  <si>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</si>
  <si>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</si>
  <si>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</si>
  <si>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</si>
  <si>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</si>
  <si>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</si>
  <si>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</si>
  <si>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</si>
  <si>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</si>
  <si>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</si>
  <si>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</si>
  <si>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</si>
  <si>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</si>
  <si>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</si>
  <si>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</si>
  <si>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</si>
  <si>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</si>
  <si>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</si>
  <si>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</si>
  <si>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</si>
  <si>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</si>
  <si>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</si>
  <si>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</si>
  <si>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</si>
  <si>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</si>
  <si>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</si>
  <si>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</si>
  <si>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</si>
  <si>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</si>
  <si>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</si>
  <si>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</si>
  <si>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</si>
  <si>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</si>
  <si>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</si>
  <si>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</si>
  <si>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</si>
  <si>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</si>
  <si>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</si>
  <si>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</si>
  <si>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</si>
  <si>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</si>
  <si>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</si>
  <si>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</si>
  <si>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</si>
  <si>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</si>
  <si>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</si>
  <si>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</si>
  <si>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</si>
  <si>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</si>
  <si>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</si>
  <si>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</si>
  <si>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</si>
  <si>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</si>
  <si>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</si>
  <si>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</si>
  <si>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</si>
  <si>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</si>
  <si>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</si>
  <si>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</si>
  <si>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</si>
  <si>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</si>
  <si>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</si>
  <si>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</si>
  <si>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</si>
  <si>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</si>
  <si>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</si>
  <si>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</si>
  <si>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</si>
  <si>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</si>
  <si>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</si>
  <si>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</si>
  <si>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</si>
  <si>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</si>
  <si>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</si>
  <si>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</si>
  <si>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</si>
  <si>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</si>
  <si>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</si>
  <si>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</si>
  <si>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</si>
  <si>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</si>
  <si>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</si>
  <si>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</si>
  <si>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</si>
  <si>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</si>
  <si>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</si>
  <si>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</si>
  <si>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</si>
  <si>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</si>
  <si>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</si>
  <si>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</si>
  <si>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</si>
  <si>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</si>
  <si>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</si>
  <si>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</si>
  <si>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</si>
  <si>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</si>
  <si>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</si>
  <si>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</si>
  <si>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</si>
  <si>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</si>
  <si>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</si>
  <si>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</si>
  <si>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</si>
  <si>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</si>
  <si>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</si>
  <si>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</si>
  <si>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</si>
  <si>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</si>
  <si>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</si>
  <si>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</si>
  <si>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</si>
  <si>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</si>
  <si>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</si>
  <si>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</si>
  <si>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</si>
  <si>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</si>
  <si>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</si>
  <si>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</si>
  <si>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</si>
  <si>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</si>
  <si>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</si>
  <si>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</si>
  <si>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</si>
  <si>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</si>
  <si>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</si>
  <si>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</si>
  <si>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</si>
  <si>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</si>
  <si>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</si>
  <si>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</si>
  <si>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</si>
  <si>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</si>
  <si>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</si>
  <si>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</si>
  <si>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</si>
  <si>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</si>
  <si>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</si>
  <si>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</si>
  <si>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</si>
  <si>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</si>
  <si>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</si>
  <si>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</si>
  <si>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</si>
  <si>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</si>
  <si>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</si>
  <si>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</si>
  <si>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</si>
  <si>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</si>
  <si>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</si>
  <si>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</si>
  <si>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</si>
  <si>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</si>
  <si>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</si>
  <si>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</si>
  <si>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</si>
  <si>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</si>
  <si>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</si>
  <si>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</si>
  <si>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</si>
  <si>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</si>
  <si>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</si>
  <si>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</si>
  <si>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</si>
  <si>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</si>
  <si>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</si>
  <si>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</si>
  <si>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</si>
  <si>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</si>
  <si>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</si>
  <si>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</si>
  <si>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</si>
  <si>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</si>
  <si>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</si>
  <si>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</si>
  <si>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</si>
  <si>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</si>
  <si>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</si>
  <si>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</si>
  <si>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</si>
  <si>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</si>
  <si>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</si>
  <si>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</si>
  <si>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</si>
  <si>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</si>
  <si>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</si>
  <si>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</si>
  <si>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</si>
  <si>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</si>
  <si>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</si>
  <si>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</si>
  <si>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</si>
  <si>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</si>
  <si>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</si>
  <si>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</si>
  <si>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</si>
  <si>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</si>
  <si>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</si>
  <si>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</si>
  <si>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</si>
  <si>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</si>
  <si>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</si>
  <si>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</si>
  <si>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</si>
  <si>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</si>
  <si>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</si>
  <si>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</si>
  <si>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</si>
  <si>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</si>
  <si>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</si>
  <si>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</si>
  <si>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</si>
  <si>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</si>
  <si>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</si>
  <si>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</si>
  <si>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</si>
  <si>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</si>
  <si>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</si>
  <si>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</si>
  <si>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</si>
  <si>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</si>
  <si>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</si>
  <si>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</si>
  <si>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</si>
  <si>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</si>
  <si>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</si>
  <si>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</si>
  <si>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</si>
  <si>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</si>
  <si>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</si>
  <si>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</si>
  <si>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</si>
  <si>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</si>
  <si>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</si>
  <si>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</si>
  <si>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</si>
  <si>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</si>
  <si>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</si>
  <si>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</si>
  <si>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</si>
  <si>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</si>
  <si>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</si>
  <si>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</si>
  <si>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</si>
  <si>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</si>
  <si>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</si>
  <si>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</si>
  <si>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</si>
  <si>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</si>
  <si>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</si>
  <si>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</si>
  <si>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</si>
  <si>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</si>
  <si>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</si>
  <si>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</si>
  <si>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</si>
  <si>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</si>
  <si>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</si>
  <si>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</si>
  <si>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</si>
  <si>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</si>
  <si>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</si>
  <si>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</si>
  <si>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</si>
  <si>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</si>
  <si>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</si>
  <si>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</si>
  <si>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</si>
  <si>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</si>
  <si>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</si>
  <si>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</si>
  <si>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</si>
  <si>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</si>
  <si>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</si>
  <si>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</si>
  <si>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</si>
  <si>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</si>
  <si>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</si>
  <si>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</si>
  <si>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</si>
  <si>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</si>
  <si>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</si>
  <si>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</si>
  <si>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</si>
  <si>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</si>
  <si>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</si>
  <si>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</si>
  <si>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</si>
  <si>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</si>
  <si>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</si>
  <si>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</si>
  <si>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</si>
  <si>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</si>
  <si>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</si>
  <si>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</si>
  <si>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</si>
  <si>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</si>
  <si>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</si>
  <si>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</si>
  <si>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</si>
  <si>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</si>
  <si>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</si>
  <si>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</si>
  <si>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</si>
  <si>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</si>
  <si>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</si>
  <si>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</si>
  <si>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</si>
  <si>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</si>
  <si>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</si>
  <si>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</si>
  <si>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</si>
  <si>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</si>
  <si>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</si>
  <si>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</si>
  <si>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</si>
  <si>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</si>
  <si>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</si>
  <si>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</si>
  <si>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</si>
  <si>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</si>
  <si>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</si>
  <si>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</si>
  <si>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</si>
  <si>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</si>
  <si>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</si>
  <si>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</si>
  <si>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</si>
  <si>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</si>
  <si>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</si>
  <si>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</si>
  <si>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</si>
  <si>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</si>
  <si>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</si>
  <si>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</si>
  <si>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</si>
  <si>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</si>
  <si>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</si>
  <si>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</si>
  <si>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</si>
  <si>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</si>
  <si>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</si>
  <si>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</si>
  <si>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</si>
  <si>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</si>
  <si>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</si>
  <si>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</si>
  <si>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</si>
  <si>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</si>
  <si>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</si>
  <si>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</si>
  <si>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</si>
  <si>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</si>
  <si>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</si>
  <si>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</si>
  <si>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</si>
  <si>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</si>
  <si>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</si>
  <si>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</si>
  <si>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</si>
  <si>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</si>
  <si>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</si>
  <si>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</si>
  <si>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</si>
  <si>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</si>
  <si>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</si>
  <si>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</si>
  <si>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</si>
  <si>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</si>
  <si>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</si>
  <si>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</si>
  <si>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</si>
  <si>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</si>
  <si>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</si>
  <si>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</si>
  <si>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</si>
  <si>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</si>
  <si>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</si>
  <si>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</si>
  <si>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</si>
  <si>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</si>
  <si>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</si>
  <si>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</si>
  <si>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</si>
  <si>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</si>
  <si>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</si>
  <si>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</si>
  <si>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</si>
  <si>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</si>
  <si>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</si>
  <si>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</si>
  <si>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</si>
  <si>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</si>
  <si>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</si>
  <si>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</si>
  <si>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</si>
  <si>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</si>
  <si>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</si>
  <si>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</si>
  <si>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</si>
  <si>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</si>
  <si>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</si>
  <si>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</si>
  <si>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</si>
  <si>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</si>
  <si>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</si>
  <si>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</si>
  <si>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</si>
  <si>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</si>
  <si>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</si>
  <si>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</si>
  <si>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</si>
  <si>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</si>
  <si>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</si>
  <si>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</si>
  <si>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</si>
  <si>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</si>
  <si>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</si>
  <si>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</si>
  <si>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</si>
  <si>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</si>
  <si>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</si>
  <si>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</si>
  <si>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</si>
  <si>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</si>
  <si>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</si>
  <si>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</si>
  <si>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</si>
  <si>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</si>
  <si>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</si>
  <si>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</si>
  <si>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</si>
  <si>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</si>
  <si>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</si>
  <si>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</si>
  <si>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</si>
  <si>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</si>
  <si>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</si>
  <si>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</si>
  <si>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</si>
  <si>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</si>
  <si>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</si>
  <si>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</si>
  <si>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</si>
  <si>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</si>
  <si>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</si>
  <si>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</si>
  <si>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</si>
  <si>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</si>
  <si>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</si>
  <si>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</si>
  <si>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</si>
  <si>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</si>
  <si>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</si>
  <si>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</si>
  <si>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</si>
  <si>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</si>
  <si>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</si>
  <si>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</si>
  <si>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</si>
  <si>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</si>
  <si>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</si>
  <si>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</si>
  <si>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</si>
  <si>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</si>
  <si>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</si>
  <si>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</si>
  <si>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</si>
  <si>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</si>
  <si>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</si>
  <si>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</si>
  <si>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</si>
  <si>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</si>
  <si>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</si>
  <si>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</si>
  <si>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</si>
  <si>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</si>
  <si>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</si>
  <si>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</si>
  <si>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</si>
  <si>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</si>
  <si>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</si>
  <si>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</si>
  <si>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</si>
  <si>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</si>
  <si>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</si>
  <si>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</si>
  <si>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</si>
  <si>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</si>
  <si>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</si>
  <si>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</si>
  <si>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</si>
  <si>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</si>
  <si>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</si>
  <si>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</si>
  <si>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</si>
  <si>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</si>
  <si>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</si>
  <si>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</si>
  <si>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</si>
  <si>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</si>
  <si>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</si>
  <si>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</si>
  <si>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</si>
  <si>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</si>
  <si>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</si>
  <si>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</si>
  <si>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</si>
  <si>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</si>
  <si>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</si>
  <si>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</si>
  <si>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</si>
  <si>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</si>
  <si>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</si>
  <si>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</si>
  <si>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</si>
  <si>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</si>
  <si>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</si>
  <si>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</si>
  <si>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</si>
  <si>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</si>
  <si>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</si>
  <si>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</si>
  <si>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</si>
  <si>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</si>
  <si>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</si>
  <si>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</si>
  <si>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</si>
  <si>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</si>
  <si>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</si>
  <si>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</si>
  <si>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</si>
  <si>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</si>
  <si>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</si>
  <si>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</si>
  <si>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</si>
  <si>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</si>
  <si>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</si>
  <si>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</si>
  <si>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</si>
  <si>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</si>
  <si>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</si>
  <si>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</si>
  <si>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</si>
  <si>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</si>
  <si>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</si>
  <si>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</si>
  <si>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</si>
  <si>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</si>
  <si>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</si>
  <si>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</si>
  <si>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</si>
  <si>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</si>
  <si>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</si>
  <si>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</si>
  <si>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</si>
  <si>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</si>
  <si>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</si>
  <si>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</si>
  <si>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</si>
  <si>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</si>
  <si>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</si>
  <si>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</si>
  <si>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</si>
  <si>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</si>
  <si>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</si>
  <si>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</si>
  <si>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</si>
  <si>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</si>
  <si>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</si>
  <si>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</si>
  <si>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</si>
  <si>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</si>
  <si>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</si>
  <si>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</si>
  <si>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</si>
  <si>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</si>
  <si>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</si>
  <si>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</si>
  <si>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</si>
  <si>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</si>
  <si>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</si>
  <si>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</si>
  <si>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</si>
  <si>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</si>
  <si>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</si>
  <si>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</si>
  <si>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</si>
  <si>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</si>
  <si>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</si>
  <si>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</si>
  <si>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</si>
  <si>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</si>
  <si>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</si>
  <si>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</si>
  <si>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</si>
  <si>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</si>
  <si>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</si>
  <si>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</si>
  <si>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</si>
  <si>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</si>
  <si>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</si>
  <si>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</si>
  <si>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</si>
  <si>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</si>
  <si>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</si>
  <si>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</si>
  <si>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</si>
  <si>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</si>
  <si>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</si>
  <si>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</si>
  <si>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</si>
  <si>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</si>
  <si>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</si>
  <si>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</si>
  <si>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</si>
  <si>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</si>
  <si>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</si>
  <si>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</si>
  <si>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</si>
  <si>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</si>
  <si>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</si>
  <si>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</si>
  <si>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</si>
  <si>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</si>
  <si>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</si>
  <si>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</si>
  <si>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</si>
  <si>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</si>
  <si>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</si>
  <si>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</si>
  <si>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</si>
  <si>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</si>
  <si>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</si>
  <si>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</si>
  <si>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</si>
  <si>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</si>
  <si>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</si>
  <si>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</si>
  <si>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</si>
  <si>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</si>
  <si>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</si>
  <si>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</si>
  <si>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</si>
  <si>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</si>
  <si>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</si>
  <si>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</si>
  <si>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</si>
  <si>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</si>
  <si>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</si>
  <si>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</si>
  <si>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</si>
  <si>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</si>
  <si>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</si>
  <si>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</si>
  <si>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</si>
  <si>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</si>
  <si>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</si>
  <si>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</si>
  <si>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</si>
  <si>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</si>
  <si>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</si>
  <si>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</si>
  <si>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</si>
  <si>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</si>
  <si>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</si>
  <si>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</si>
  <si>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</si>
  <si>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</si>
  <si>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</si>
  <si>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</si>
  <si>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</si>
  <si>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</si>
  <si>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</si>
  <si>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</si>
  <si>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</si>
  <si>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</si>
  <si>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</si>
  <si>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</si>
  <si>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</si>
  <si>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</si>
  <si>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</si>
  <si>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</si>
  <si>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</si>
  <si>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</si>
  <si>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</si>
  <si>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</si>
  <si>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</si>
  <si>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</si>
  <si>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</si>
  <si>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</si>
  <si>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</si>
  <si>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</si>
  <si>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</si>
  <si>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</si>
  <si>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</si>
  <si>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</si>
  <si>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</si>
  <si>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</si>
  <si>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</si>
  <si>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</si>
  <si>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</si>
  <si>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</si>
  <si>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</si>
  <si>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</si>
  <si>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</si>
  <si>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</si>
  <si>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</si>
  <si>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</si>
  <si>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</si>
  <si>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</si>
  <si>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</si>
  <si>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</si>
  <si>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</si>
  <si>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</si>
  <si>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</si>
  <si>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</si>
  <si>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</si>
  <si>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</si>
  <si>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</si>
  <si>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</si>
  <si>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</si>
  <si>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</si>
  <si>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</si>
  <si>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</si>
  <si>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</si>
  <si>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</si>
  <si>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</si>
  <si>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</si>
  <si>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</si>
  <si>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</si>
  <si>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</si>
  <si>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</si>
  <si>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</si>
  <si>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</si>
  <si>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</si>
  <si>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</si>
  <si>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</si>
  <si>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</si>
  <si>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</si>
  <si>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</si>
  <si>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</si>
  <si>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</si>
  <si>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</si>
  <si>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</si>
  <si>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</si>
  <si>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</si>
  <si>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</si>
  <si>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</si>
  <si>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</si>
  <si>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</si>
  <si>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</si>
  <si>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</si>
  <si>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</si>
  <si>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</si>
  <si>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</si>
  <si>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</si>
  <si>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</si>
  <si>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</si>
  <si>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</si>
  <si>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</si>
  <si>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</si>
  <si>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</si>
  <si>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</si>
  <si>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</si>
  <si>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</si>
  <si>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</si>
  <si>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</si>
  <si>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</si>
  <si>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</si>
  <si>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</si>
  <si>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</si>
  <si>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</si>
  <si>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</si>
  <si>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</si>
  <si>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</si>
  <si>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</si>
  <si>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</si>
  <si>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</si>
  <si>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</si>
  <si>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</si>
  <si>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</si>
  <si>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</si>
  <si>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</si>
  <si>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</si>
  <si>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</si>
  <si>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</si>
  <si>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</si>
  <si>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</si>
  <si>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</si>
  <si>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</si>
  <si>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</si>
  <si>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</si>
  <si>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</si>
  <si>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</si>
  <si>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</si>
  <si>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</si>
  <si>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</si>
  <si>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</si>
  <si>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</si>
  <si>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</si>
  <si>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</si>
  <si>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</si>
  <si>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</si>
  <si>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</si>
  <si>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</si>
  <si>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</si>
  <si>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</si>
  <si>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</si>
  <si>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</si>
  <si>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</si>
  <si>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</si>
  <si>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</si>
  <si>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</si>
  <si>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</si>
  <si>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</si>
  <si>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</si>
  <si>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</si>
  <si>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</si>
  <si>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</si>
  <si>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</si>
  <si>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</si>
  <si>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</si>
  <si>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</si>
  <si>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</si>
  <si>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</si>
  <si>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</si>
  <si>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</si>
  <si>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</si>
  <si>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</si>
  <si>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</si>
  <si>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</si>
  <si>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</si>
  <si>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</si>
  <si>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</si>
  <si>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</si>
  <si>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</si>
  <si>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</si>
  <si>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</si>
  <si>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</si>
  <si>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</si>
  <si>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</si>
  <si>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</si>
  <si>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</si>
  <si>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</si>
  <si>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</si>
  <si>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</si>
  <si>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</si>
  <si>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</si>
  <si>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</si>
  <si>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</si>
  <si>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</si>
  <si>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</si>
  <si>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</si>
  <si>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</si>
  <si>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</si>
  <si>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</si>
  <si>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</si>
  <si>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</si>
  <si>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</si>
  <si>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</si>
  <si>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</si>
  <si>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</si>
  <si>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</si>
  <si>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</si>
  <si>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</si>
  <si>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</si>
  <si>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</si>
  <si>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</si>
  <si>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</si>
  <si>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</si>
  <si>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</si>
  <si>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</si>
  <si>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</si>
  <si>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</si>
  <si>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</si>
  <si>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</si>
  <si>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</si>
  <si>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</si>
  <si>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</si>
  <si>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</si>
  <si>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</si>
  <si>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</si>
  <si>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</si>
  <si>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</si>
  <si>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</si>
  <si>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</si>
  <si>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</si>
  <si>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</si>
  <si>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</si>
  <si>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</si>
  <si>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</si>
  <si>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</si>
  <si>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</si>
  <si>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</si>
  <si>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</si>
  <si>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</si>
  <si>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</si>
  <si>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</si>
  <si>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</si>
  <si>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</si>
  <si>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</si>
  <si>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</si>
  <si>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</si>
  <si>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</si>
  <si>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</si>
  <si>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</si>
  <si>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</si>
  <si>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</si>
  <si>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</si>
  <si>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</si>
  <si>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</si>
  <si>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</si>
  <si>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</si>
  <si>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</si>
  <si>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</si>
  <si>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</si>
  <si>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</si>
  <si>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</si>
  <si>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</si>
  <si>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</si>
  <si>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</si>
  <si>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</si>
  <si>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</si>
  <si>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</si>
  <si>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</si>
  <si>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</si>
  <si>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</si>
  <si>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</si>
  <si>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</si>
  <si>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</si>
  <si>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</si>
  <si>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</si>
  <si>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</si>
  <si>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</si>
  <si>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</si>
  <si>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</si>
  <si>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</si>
  <si>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</si>
  <si>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</si>
  <si>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</si>
  <si>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</si>
  <si>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</si>
  <si>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</si>
  <si>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</si>
  <si>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</si>
  <si>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</si>
  <si>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</si>
  <si>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</si>
  <si>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</si>
  <si>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</si>
  <si>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</si>
  <si>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</si>
  <si>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</si>
  <si>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</si>
  <si>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</si>
  <si>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</si>
  <si>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</si>
  <si>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</si>
  <si>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</si>
  <si>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</si>
  <si>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</si>
  <si>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</si>
  <si>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</si>
  <si>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</si>
  <si>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</si>
  <si>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</si>
  <si>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</si>
  <si>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</si>
  <si>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</si>
  <si>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</si>
  <si>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</si>
  <si>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</si>
  <si>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</si>
  <si>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</si>
  <si>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</si>
  <si>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</si>
  <si>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</si>
  <si>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</si>
  <si>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</si>
  <si>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</si>
  <si>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</si>
  <si>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</si>
  <si>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</si>
  <si>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</si>
  <si>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</si>
  <si>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</si>
  <si>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</si>
  <si>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</si>
  <si>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</si>
  <si>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</si>
  <si>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</si>
  <si>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</si>
  <si>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</si>
  <si>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</si>
  <si>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</si>
  <si>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</si>
  <si>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</si>
  <si>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</si>
  <si>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</si>
  <si>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</si>
  <si>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</si>
  <si>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</si>
  <si>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</si>
  <si>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</si>
  <si>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</si>
  <si>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</si>
  <si>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</si>
  <si>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</si>
  <si>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</si>
  <si>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</si>
  <si>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</si>
  <si>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</si>
  <si>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</si>
  <si>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</si>
  <si>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</si>
  <si>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</si>
  <si>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</si>
  <si>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</si>
  <si>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</si>
  <si>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</si>
  <si>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</si>
  <si>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</si>
  <si>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</si>
  <si>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</si>
  <si>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</si>
  <si>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</si>
  <si>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</si>
  <si>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</si>
  <si>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</si>
  <si>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</si>
  <si>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</si>
  <si>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</si>
  <si>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</si>
  <si>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</si>
  <si>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</si>
  <si>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</si>
  <si>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</si>
  <si>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</si>
  <si>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</si>
  <si>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</si>
  <si>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</si>
  <si>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</si>
  <si>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</si>
  <si>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</si>
  <si>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</si>
  <si>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</si>
  <si>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</si>
  <si>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</si>
  <si>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</si>
  <si>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</si>
  <si>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</si>
  <si>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</si>
  <si>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</si>
  <si>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</si>
  <si>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</si>
  <si>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</si>
  <si>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</si>
  <si>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</si>
  <si>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</si>
  <si>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</si>
  <si>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</si>
  <si>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</si>
  <si>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</si>
  <si>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</si>
  <si>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</si>
  <si>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</si>
  <si>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</si>
  <si>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</si>
  <si>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</si>
  <si>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</si>
  <si>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</si>
  <si>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</si>
  <si>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</si>
  <si>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</si>
  <si>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</si>
  <si>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</si>
  <si>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</si>
  <si>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</si>
  <si>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</si>
  <si>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</si>
  <si>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</si>
  <si>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</si>
  <si>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</si>
  <si>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</si>
  <si>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</si>
  <si>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</si>
  <si>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</si>
  <si>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</si>
  <si>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</si>
  <si>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</si>
  <si>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</si>
  <si>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</si>
  <si>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</si>
  <si>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</si>
  <si>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</si>
  <si>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</si>
  <si>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</si>
  <si>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</si>
  <si>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</si>
  <si>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</si>
  <si>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</si>
  <si>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</si>
  <si>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</si>
  <si>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</si>
  <si>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</si>
  <si>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</si>
  <si>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</si>
  <si>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</si>
  <si>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</si>
  <si>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</si>
  <si>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</si>
  <si>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</si>
  <si>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</si>
  <si>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</si>
  <si>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</si>
  <si>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</si>
  <si>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</si>
  <si>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</si>
  <si>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</si>
  <si>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</si>
  <si>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</si>
  <si>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</si>
  <si>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</si>
  <si>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</si>
  <si>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</si>
  <si>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</si>
  <si>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</si>
  <si>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</si>
  <si>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</si>
  <si>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</si>
  <si>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</si>
  <si>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</si>
  <si>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</si>
  <si>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</si>
  <si>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</si>
  <si>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</si>
  <si>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</si>
  <si>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</si>
  <si>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</si>
  <si>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</si>
  <si>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</si>
  <si>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</si>
  <si>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</si>
  <si>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</si>
  <si>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</si>
  <si>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</si>
  <si>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</si>
  <si>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</si>
  <si>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</si>
  <si>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</si>
  <si>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</si>
  <si>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</si>
  <si>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</si>
  <si>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</si>
  <si>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</si>
  <si>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</si>
  <si>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</si>
  <si>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</si>
  <si>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</si>
  <si>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</si>
  <si>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</si>
  <si>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</si>
  <si>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</si>
  <si>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</si>
  <si>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</si>
  <si>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</si>
  <si>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</si>
  <si>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</si>
  <si>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</si>
  <si>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</si>
  <si>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</si>
  <si>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</si>
  <si>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</si>
  <si>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</si>
  <si>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</si>
  <si>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</si>
  <si>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</si>
  <si>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</si>
  <si>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</si>
  <si>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</si>
  <si>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</si>
  <si>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</si>
  <si>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</si>
  <si>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</si>
  <si>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</si>
  <si>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</si>
  <si>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</si>
  <si>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</si>
  <si>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</si>
  <si>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</si>
  <si>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</si>
  <si>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</si>
  <si>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</si>
  <si>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</si>
  <si>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</si>
  <si>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</si>
  <si>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</si>
  <si>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</si>
  <si>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</si>
  <si>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</si>
  <si>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</si>
  <si>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</si>
  <si>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</si>
  <si>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</si>
  <si>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</si>
  <si>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</si>
  <si>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</si>
  <si>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</si>
  <si>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</si>
  <si>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</si>
  <si>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</si>
  <si>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</si>
  <si>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</si>
  <si>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</si>
  <si>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</si>
  <si>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</si>
  <si>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</si>
  <si>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</si>
  <si>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</si>
  <si>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</si>
  <si>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</si>
  <si>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</si>
  <si>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</si>
  <si>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</si>
  <si>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</si>
  <si>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</si>
  <si>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</si>
  <si>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</si>
  <si>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</si>
  <si>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</si>
  <si>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</si>
  <si>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</si>
  <si>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</si>
  <si>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</si>
  <si>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</si>
  <si>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</si>
  <si>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</si>
  <si>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</si>
  <si>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</si>
  <si>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</si>
  <si>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</si>
  <si>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</si>
  <si>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</si>
  <si>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</si>
  <si>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</si>
  <si>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</si>
  <si>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</si>
  <si>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</si>
  <si>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</si>
  <si>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</si>
  <si>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</si>
  <si>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</si>
  <si>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</si>
  <si>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</si>
  <si>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</si>
  <si>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</si>
  <si>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</si>
  <si>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</si>
  <si>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</si>
  <si>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</si>
  <si>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</si>
  <si>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</si>
  <si>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</si>
  <si>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</si>
  <si>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</si>
  <si>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</si>
  <si>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</si>
  <si>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</si>
  <si>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</si>
  <si>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</si>
  <si>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</si>
  <si>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</si>
  <si>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</si>
  <si>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</si>
  <si>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</si>
  <si>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</si>
  <si>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</si>
  <si>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</si>
  <si>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</si>
  <si>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</si>
  <si>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</si>
  <si>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</si>
  <si>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</si>
  <si>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</si>
  <si>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</si>
  <si>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</si>
  <si>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</si>
  <si>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</si>
  <si>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</si>
  <si>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</si>
  <si>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</si>
  <si>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</si>
  <si>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</si>
  <si>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</si>
  <si>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</si>
  <si>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</si>
  <si>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</si>
  <si>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</si>
  <si>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</si>
  <si>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</si>
  <si>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</si>
  <si>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</si>
  <si>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</si>
  <si>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</si>
  <si>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</si>
  <si>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</si>
  <si>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</si>
  <si>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</si>
  <si>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</si>
  <si>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</si>
  <si>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</si>
  <si>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</si>
  <si>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</si>
  <si>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</si>
  <si>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</si>
  <si>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</si>
  <si>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</si>
  <si>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</si>
  <si>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</si>
  <si>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</si>
  <si>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</si>
  <si>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</si>
  <si>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</si>
  <si>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</si>
  <si>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</si>
  <si>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</si>
  <si>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</si>
  <si>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</si>
  <si>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</si>
  <si>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</si>
  <si>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</si>
  <si>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</si>
  <si>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</si>
  <si>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</si>
  <si>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</si>
  <si>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</si>
  <si>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</si>
  <si>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</si>
  <si>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</si>
  <si>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</si>
  <si>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</si>
  <si>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</si>
  <si>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</si>
  <si>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</si>
  <si>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</si>
  <si>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</si>
  <si>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</si>
  <si>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</si>
  <si>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</si>
  <si>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</si>
  <si>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</si>
  <si>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</si>
  <si>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</si>
  <si>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</si>
  <si>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</si>
  <si>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</si>
  <si>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</si>
  <si>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</si>
  <si>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</si>
  <si>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</si>
  <si>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</si>
  <si>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</si>
  <si>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</si>
  <si>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</si>
  <si>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</si>
  <si>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</si>
  <si>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</si>
  <si>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</si>
  <si>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</si>
  <si>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</si>
  <si>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</si>
  <si>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</si>
  <si>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</si>
  <si>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</si>
  <si>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</si>
  <si>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</si>
  <si>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</si>
  <si>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</si>
  <si>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</si>
  <si>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</si>
  <si>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</si>
  <si>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</si>
  <si>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</si>
  <si>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</si>
  <si>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</si>
  <si>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</si>
  <si>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</si>
  <si>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</si>
  <si>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</si>
  <si>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</si>
  <si>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</si>
  <si>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</si>
  <si>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</si>
  <si>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</si>
  <si>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</si>
  <si>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</si>
  <si>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</si>
  <si>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</si>
  <si>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</si>
  <si>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</si>
  <si>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</si>
  <si>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</si>
  <si>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</si>
  <si>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</si>
  <si>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</si>
  <si>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</si>
  <si>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</si>
  <si>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</si>
  <si>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</si>
  <si>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</si>
  <si>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</si>
  <si>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</si>
  <si>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</si>
  <si>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</si>
  <si>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</si>
  <si>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</si>
  <si>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</si>
  <si>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</si>
  <si>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</si>
  <si>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</si>
  <si>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</si>
  <si>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</si>
  <si>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</si>
  <si>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</si>
  <si>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</si>
  <si>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</si>
  <si>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</si>
  <si>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</si>
  <si>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</si>
  <si>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</si>
  <si>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</si>
  <si>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</si>
  <si>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</si>
  <si>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</si>
  <si>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</si>
  <si>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</si>
  <si>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</si>
  <si>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</si>
  <si>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</si>
  <si>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</si>
  <si>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</si>
  <si>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</si>
  <si>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</si>
  <si>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</si>
  <si>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</si>
  <si>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</si>
  <si>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</si>
  <si>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</si>
  <si>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</si>
  <si>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</si>
  <si>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</si>
  <si>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</si>
  <si>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</si>
  <si>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</si>
  <si>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</si>
  <si>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</si>
  <si>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</si>
  <si>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</si>
  <si>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</si>
  <si>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</si>
  <si>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</si>
  <si>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</si>
  <si>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</si>
  <si>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</si>
  <si>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</si>
  <si>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</si>
  <si>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</si>
  <si>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</si>
  <si>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</si>
  <si>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</si>
  <si>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</si>
  <si>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</si>
  <si>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</si>
  <si>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</si>
  <si>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</si>
  <si>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</si>
  <si>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</si>
  <si>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</si>
  <si>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</si>
  <si>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</si>
  <si>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</si>
  <si>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</si>
  <si>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</si>
  <si>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</si>
  <si>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</si>
  <si>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</si>
  <si>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</si>
  <si>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</si>
  <si>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</si>
  <si>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</si>
  <si>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</si>
  <si>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</si>
  <si>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</si>
  <si>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</si>
  <si>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</si>
  <si>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</si>
  <si>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</si>
  <si>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</si>
  <si>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</si>
  <si>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</si>
  <si>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</si>
  <si>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</si>
  <si>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</si>
  <si>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</si>
  <si>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</si>
  <si>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</si>
  <si>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</si>
  <si>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</si>
  <si>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</si>
  <si>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</si>
  <si>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</si>
  <si>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</si>
  <si>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</si>
  <si>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</si>
  <si>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</si>
  <si>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</si>
  <si>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</si>
  <si>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</si>
  <si>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</si>
  <si>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</si>
  <si>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</si>
  <si>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</si>
  <si>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</si>
  <si>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</si>
  <si>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</si>
  <si>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</si>
  <si>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</si>
  <si>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</si>
  <si>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</si>
  <si>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</si>
  <si>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</si>
  <si>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</si>
  <si>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</si>
  <si>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</si>
  <si>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</si>
  <si>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</si>
  <si>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</si>
  <si>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</si>
  <si>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</si>
  <si>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</si>
  <si>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</si>
  <si>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</si>
  <si>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</si>
  <si>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</si>
  <si>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</si>
  <si>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</si>
  <si>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</si>
  <si>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</si>
  <si>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</si>
  <si>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</si>
  <si>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</si>
  <si>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</si>
  <si>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</si>
  <si>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</si>
  <si>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</si>
  <si>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</si>
  <si>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</si>
  <si>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</si>
  <si>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</si>
  <si>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</si>
  <si>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</si>
  <si>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</si>
  <si>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</si>
  <si>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</si>
  <si>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</si>
  <si>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</si>
  <si>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</si>
  <si>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</si>
  <si>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</si>
  <si>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</si>
  <si>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</si>
  <si>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</si>
  <si>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</si>
  <si>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</si>
  <si>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</si>
  <si>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</si>
  <si>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</si>
  <si>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</si>
  <si>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</si>
  <si>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</si>
  <si>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</si>
  <si>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</si>
  <si>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</si>
  <si>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</si>
  <si>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</si>
  <si>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</si>
  <si>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</si>
  <si>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</si>
  <si>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</si>
  <si>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</si>
  <si>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</si>
  <si>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</si>
  <si>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</si>
  <si>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</si>
  <si>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</si>
  <si>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</si>
  <si>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</si>
  <si>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</si>
  <si>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</si>
  <si>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</si>
  <si>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</si>
  <si>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</si>
  <si>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</si>
  <si>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</si>
  <si>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</si>
  <si>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</si>
  <si>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</si>
  <si>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</si>
  <si>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</si>
  <si>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</si>
  <si>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</si>
  <si>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</si>
  <si>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</si>
  <si>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</si>
  <si>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</si>
  <si>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</si>
  <si>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</si>
  <si>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</si>
  <si>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</si>
  <si>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</si>
  <si>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</si>
  <si>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</si>
  <si>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</si>
  <si>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</si>
  <si>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</si>
  <si>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</si>
  <si>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</si>
  <si>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</si>
  <si>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</si>
  <si>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</si>
  <si>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</si>
  <si>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</si>
  <si>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</si>
  <si>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</si>
  <si>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</si>
  <si>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</si>
  <si>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</si>
  <si>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</si>
  <si>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</si>
  <si>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</si>
  <si>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</si>
  <si>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</si>
  <si>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</si>
  <si>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</si>
  <si>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</si>
  <si>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</si>
  <si>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</si>
  <si>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</si>
  <si>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</si>
  <si>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</si>
  <si>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</si>
  <si>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</si>
  <si>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</si>
  <si>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</si>
  <si>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</si>
  <si>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</si>
  <si>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</si>
  <si>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</si>
  <si>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</si>
  <si>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</si>
  <si>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</si>
  <si>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</si>
  <si>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</si>
  <si>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</si>
  <si>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</si>
  <si>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</si>
  <si>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</si>
  <si>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</si>
  <si>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</si>
  <si>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</si>
  <si>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</si>
  <si>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</si>
  <si>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</si>
  <si>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</si>
  <si>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</si>
  <si>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</si>
  <si>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</si>
  <si>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</si>
  <si>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</si>
  <si>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</si>
  <si>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</si>
  <si>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</si>
  <si>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</si>
  <si>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</si>
  <si>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</si>
  <si>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</si>
  <si>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</si>
  <si>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</si>
  <si>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</si>
  <si>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</si>
  <si>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</si>
  <si>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</si>
  <si>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</si>
  <si>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</si>
  <si>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</si>
  <si>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</si>
  <si>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</si>
  <si>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</si>
  <si>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</si>
  <si>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</si>
  <si>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</si>
  <si>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</si>
  <si>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</si>
  <si>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</si>
  <si>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</si>
  <si>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</si>
  <si>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</si>
  <si>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</si>
  <si>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</si>
  <si>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</si>
  <si>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</si>
  <si>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</si>
  <si>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</si>
  <si>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</si>
  <si>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</si>
  <si>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</si>
  <si>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</si>
  <si>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</si>
  <si>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</si>
  <si>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</si>
  <si>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</si>
  <si>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</si>
  <si>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</si>
  <si>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</si>
  <si>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</si>
  <si>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</si>
  <si>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</si>
  <si>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</si>
  <si>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</si>
  <si>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</si>
  <si>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</si>
  <si>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</si>
  <si>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</si>
  <si>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</si>
  <si>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</si>
  <si>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</si>
  <si>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</si>
  <si>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</si>
  <si>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</si>
  <si>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</si>
  <si>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</si>
  <si>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</si>
  <si>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</si>
  <si>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</si>
  <si>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</si>
  <si>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</si>
  <si>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</si>
  <si>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</si>
  <si>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</si>
  <si>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</si>
  <si>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</si>
  <si>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</si>
  <si>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</si>
  <si>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</si>
  <si>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</si>
  <si>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</si>
  <si>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</si>
  <si>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</si>
  <si>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</si>
  <si>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</si>
  <si>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</si>
  <si>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</si>
  <si>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</si>
  <si>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</si>
  <si>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</si>
  <si>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</si>
  <si>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</si>
  <si>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</si>
  <si>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</si>
  <si>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</si>
  <si>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</si>
  <si>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</si>
  <si>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</si>
  <si>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</si>
  <si>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</si>
  <si>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</si>
  <si>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</si>
  <si>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</si>
  <si>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</si>
  <si>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</si>
  <si>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</si>
  <si>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</si>
  <si>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</si>
  <si>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</si>
  <si>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</si>
  <si>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</si>
  <si>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</si>
  <si>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</si>
  <si>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</si>
  <si>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</si>
  <si>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</si>
  <si>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</si>
  <si>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</si>
  <si>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</si>
  <si>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</si>
  <si>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</si>
  <si>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</si>
  <si>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</si>
  <si>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</si>
  <si>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</si>
  <si>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</si>
  <si>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</si>
  <si>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</si>
  <si>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</si>
  <si>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</si>
  <si>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</si>
  <si>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</si>
  <si>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</si>
  <si>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</si>
  <si>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</si>
  <si>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</si>
  <si>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</si>
  <si>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</si>
  <si>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</si>
  <si>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</si>
  <si>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</si>
  <si>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</si>
  <si>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</si>
  <si>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</si>
  <si>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</si>
  <si>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</si>
  <si>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</si>
  <si>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</si>
  <si>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</si>
  <si>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</si>
  <si>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</si>
  <si>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</si>
  <si>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</si>
  <si>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</si>
  <si>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</si>
  <si>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</si>
  <si>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</si>
  <si>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</si>
  <si>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</si>
  <si>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</si>
  <si>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</si>
  <si>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</si>
  <si>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</si>
  <si>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</si>
  <si>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</si>
  <si>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</si>
  <si>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</si>
  <si>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</si>
  <si>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</si>
  <si>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</si>
  <si>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</si>
  <si>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</si>
  <si>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</si>
  <si>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</si>
  <si>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</si>
  <si>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</si>
  <si>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</si>
  <si>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</si>
  <si>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</si>
  <si>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</si>
  <si>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</si>
  <si>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</si>
  <si>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</si>
  <si>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</si>
  <si>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</si>
  <si>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</si>
  <si>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</si>
  <si>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</si>
  <si>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</si>
  <si>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</si>
  <si>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</si>
  <si>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</si>
  <si>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</si>
  <si>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</si>
  <si>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</si>
  <si>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</si>
  <si>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</si>
  <si>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</si>
  <si>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</si>
  <si>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</si>
  <si>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</si>
  <si>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</si>
  <si>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</si>
  <si>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</si>
  <si>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</si>
  <si>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</si>
  <si>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</si>
  <si>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</si>
  <si>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</si>
  <si>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</si>
  <si>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</si>
  <si>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</si>
  <si>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</si>
  <si>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</si>
  <si>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</si>
  <si>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</si>
  <si>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</si>
  <si>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</si>
  <si>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</si>
  <si>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</si>
  <si>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</si>
  <si>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</si>
  <si>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</si>
  <si>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</si>
  <si>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</si>
  <si>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</si>
  <si>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</si>
  <si>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</si>
  <si>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</si>
  <si>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</si>
  <si>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</si>
  <si>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</si>
  <si>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</si>
  <si>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</si>
  <si>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</si>
  <si>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</si>
  <si>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</si>
  <si>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</si>
  <si>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</si>
  <si>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</si>
  <si>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</si>
  <si>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</si>
  <si>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</si>
  <si>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</si>
  <si>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</si>
  <si>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</si>
  <si>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</si>
  <si>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</si>
  <si>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</si>
  <si>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</si>
  <si>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</si>
  <si>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</si>
  <si>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</si>
  <si>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</si>
  <si>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</si>
  <si>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</si>
  <si>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</si>
  <si>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</si>
  <si>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</si>
  <si>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</si>
  <si>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</si>
  <si>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</si>
  <si>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</si>
  <si>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</si>
  <si>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</si>
  <si>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</si>
  <si>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</si>
  <si>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</si>
  <si>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</si>
  <si>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</si>
  <si>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</si>
  <si>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</si>
  <si>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</si>
  <si>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</si>
  <si>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</si>
  <si>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</si>
  <si>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</si>
  <si>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</si>
  <si>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</si>
  <si>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</si>
  <si>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</si>
  <si>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</si>
  <si>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</si>
  <si>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</si>
  <si>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</si>
  <si>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</si>
  <si>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</si>
  <si>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</si>
  <si>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</si>
  <si>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</si>
  <si>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</si>
  <si>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</si>
  <si>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</si>
  <si>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</si>
  <si>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</si>
  <si>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</si>
  <si>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</si>
  <si>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</si>
  <si>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</si>
  <si>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</si>
  <si>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</si>
  <si>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</si>
  <si>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</si>
  <si>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</si>
  <si>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</si>
  <si>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</si>
  <si>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</si>
  <si>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</si>
  <si>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</si>
  <si>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</si>
  <si>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</si>
  <si>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</si>
  <si>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</si>
  <si>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</si>
  <si>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</si>
  <si>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</si>
  <si>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</si>
  <si>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</si>
  <si>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</si>
  <si>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</si>
  <si>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</si>
  <si>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</si>
  <si>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</si>
  <si>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</si>
  <si>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</si>
  <si>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</si>
  <si>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</si>
  <si>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</si>
  <si>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</si>
  <si>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</si>
  <si>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</si>
  <si>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</si>
  <si>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</si>
  <si>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</si>
  <si>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</si>
  <si>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</si>
  <si>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</si>
  <si>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</si>
  <si>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</si>
  <si>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</si>
  <si>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</si>
  <si>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</si>
  <si>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</si>
  <si>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</si>
  <si>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</si>
  <si>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</si>
  <si>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</si>
  <si>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</si>
  <si>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</si>
  <si>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</si>
  <si>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</si>
  <si>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</si>
  <si>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</si>
  <si>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</si>
  <si>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</si>
  <si>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</si>
  <si>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</si>
  <si>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</si>
  <si>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</si>
  <si>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</si>
  <si>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</si>
  <si>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</si>
  <si>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</si>
  <si>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</si>
  <si>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</si>
  <si>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</si>
  <si>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</si>
  <si>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</si>
  <si>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</si>
  <si>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</si>
  <si>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</si>
  <si>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</si>
  <si>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</si>
  <si>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</si>
  <si>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</si>
  <si>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</si>
  <si>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</si>
  <si>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</si>
  <si>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</si>
  <si>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</si>
  <si>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</si>
  <si>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</si>
  <si>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</si>
  <si>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</si>
  <si>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</si>
  <si>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</si>
  <si>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</si>
  <si>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</si>
  <si>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</si>
  <si>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</si>
  <si>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</si>
  <si>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</si>
  <si>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</si>
  <si>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</si>
  <si>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</si>
  <si>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</si>
  <si>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</si>
  <si>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</si>
  <si>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</si>
  <si>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</si>
  <si>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</si>
  <si>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</si>
  <si>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</si>
  <si>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</si>
  <si>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</si>
  <si>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</si>
  <si>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</si>
  <si>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</si>
  <si>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</si>
  <si>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</si>
  <si>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</si>
  <si>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</si>
  <si>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</si>
  <si>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</si>
  <si>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</si>
  <si>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</si>
  <si>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</si>
  <si>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</si>
  <si>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</si>
  <si>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</si>
  <si>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</si>
  <si>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</si>
  <si>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</si>
  <si>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</si>
  <si>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</si>
  <si>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</si>
  <si>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</si>
  <si>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</si>
  <si>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</si>
  <si>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</si>
  <si>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</si>
  <si>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</si>
  <si>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</si>
  <si>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</si>
  <si>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</si>
  <si>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</si>
  <si>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</si>
  <si>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</si>
  <si>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</si>
  <si>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</si>
  <si>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</si>
  <si>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</si>
  <si>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</si>
  <si>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</si>
  <si>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</si>
  <si>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</si>
  <si>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</si>
  <si>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</si>
  <si>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</si>
  <si>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</si>
  <si>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</si>
  <si>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</si>
  <si>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</si>
  <si>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</si>
  <si>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</si>
  <si>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</si>
  <si>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</si>
  <si>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</si>
  <si>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</si>
  <si>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</si>
  <si>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</si>
  <si>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</si>
  <si>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</si>
  <si>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</si>
  <si>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</si>
  <si>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</si>
  <si>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</si>
  <si>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</si>
  <si>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</si>
  <si>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</si>
  <si>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</si>
  <si>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</si>
  <si>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</si>
  <si>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</si>
  <si>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</si>
  <si>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</si>
  <si>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</si>
  <si>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</si>
  <si>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</si>
  <si>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</si>
  <si>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</si>
  <si>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</si>
  <si>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</si>
  <si>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</si>
  <si>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</si>
  <si>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</si>
  <si>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</si>
  <si>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</si>
  <si>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</si>
  <si>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</si>
  <si>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</si>
  <si>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</si>
  <si>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</si>
  <si>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</si>
  <si>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</si>
  <si>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</si>
  <si>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</si>
  <si>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</si>
  <si>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</si>
  <si>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</si>
  <si>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</si>
  <si>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</si>
  <si>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</si>
  <si>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</si>
  <si>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</si>
  <si>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</si>
  <si>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</si>
  <si>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</si>
  <si>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</si>
  <si>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</si>
  <si>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</si>
  <si>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</si>
  <si>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</si>
  <si>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</si>
  <si>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</si>
  <si>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</si>
  <si>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</si>
  <si>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</si>
  <si>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</si>
  <si>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</si>
  <si>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</si>
  <si>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</si>
  <si>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</si>
  <si>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</si>
  <si>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</si>
  <si>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</si>
  <si>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</si>
  <si>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</si>
  <si>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</si>
  <si>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</si>
  <si>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</si>
  <si>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</si>
  <si>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</si>
  <si>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</si>
  <si>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</si>
  <si>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</si>
  <si>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</si>
  <si>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</si>
  <si>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</si>
  <si>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</si>
  <si>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</si>
  <si>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</si>
  <si>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</si>
  <si>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</si>
  <si>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</si>
  <si>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</si>
  <si>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</si>
  <si>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</si>
  <si>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</si>
  <si>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</si>
  <si>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</si>
  <si>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</si>
  <si>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</si>
  <si>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</si>
  <si>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</si>
  <si>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</si>
  <si>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</si>
  <si>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</si>
  <si>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</si>
  <si>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</si>
  <si>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</si>
  <si>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</si>
  <si>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</si>
  <si>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</si>
  <si>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</si>
  <si>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</si>
  <si>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</si>
  <si>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</si>
  <si>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</si>
  <si>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</si>
  <si>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</si>
  <si>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</si>
  <si>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</si>
  <si>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</si>
  <si>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</si>
  <si>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</si>
  <si>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</si>
  <si>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</si>
  <si>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</si>
  <si>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</si>
  <si>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</si>
  <si>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</si>
  <si>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</si>
  <si>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</si>
  <si>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</si>
  <si>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</si>
  <si>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</si>
  <si>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</si>
  <si>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</si>
  <si>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</si>
  <si>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</si>
  <si>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</si>
  <si>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</si>
  <si>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</si>
  <si>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</si>
  <si>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</si>
  <si>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</si>
  <si>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</si>
  <si>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</si>
  <si>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</si>
  <si>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</si>
  <si>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</si>
  <si>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</si>
  <si>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</si>
  <si>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</si>
  <si>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</si>
  <si>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</si>
  <si>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</si>
  <si>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</si>
  <si>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</si>
  <si>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</si>
  <si>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</si>
  <si>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</si>
  <si>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</si>
  <si>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</si>
  <si>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</si>
  <si>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</si>
  <si>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</si>
  <si>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</si>
  <si>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</si>
  <si>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</si>
  <si>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</si>
  <si>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</si>
  <si>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</si>
  <si>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</si>
  <si>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</si>
  <si>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</si>
  <si>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</si>
  <si>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</si>
  <si>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</si>
  <si>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</si>
  <si>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</si>
  <si>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</si>
  <si>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</si>
  <si>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</si>
  <si>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</si>
  <si>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</si>
  <si>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</si>
  <si>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</si>
  <si>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</si>
  <si>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</si>
  <si>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</si>
  <si>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</si>
  <si>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</si>
  <si>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</si>
  <si>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</si>
  <si>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</si>
  <si>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</si>
  <si>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</si>
  <si>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</si>
  <si>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</si>
  <si>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</si>
  <si>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</si>
  <si>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</si>
  <si>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</si>
  <si>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</si>
  <si>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</si>
  <si>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</si>
  <si>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</si>
  <si>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</si>
  <si>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</si>
  <si>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</si>
  <si>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</si>
  <si>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</si>
  <si>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</si>
  <si>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</si>
  <si>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</si>
  <si>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</si>
  <si>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</si>
  <si>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</si>
  <si>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</si>
  <si>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</si>
  <si>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</si>
  <si>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</si>
  <si>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</si>
  <si>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</si>
  <si>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</si>
  <si>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</si>
  <si>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</si>
  <si>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</si>
  <si>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</si>
  <si>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</si>
  <si>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</si>
  <si>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</si>
  <si>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</si>
  <si>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</si>
  <si>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</si>
  <si>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</si>
  <si>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</si>
  <si>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</si>
  <si>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</si>
  <si>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</si>
  <si>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</si>
  <si>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</si>
  <si>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</si>
  <si>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</si>
  <si>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</si>
  <si>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</si>
  <si>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</si>
  <si>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</si>
  <si>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</si>
  <si>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</si>
  <si>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</si>
  <si>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</si>
  <si>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</si>
  <si>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</si>
  <si>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</si>
  <si>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</si>
  <si>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</si>
  <si>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</si>
  <si>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</si>
  <si>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</si>
  <si>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</si>
  <si>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</si>
  <si>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</si>
  <si>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</si>
  <si>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</si>
  <si>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</si>
  <si>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</si>
  <si>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</si>
  <si>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</si>
  <si>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</si>
  <si>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</si>
  <si>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</si>
  <si>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</si>
  <si>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</si>
  <si>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</si>
  <si>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</si>
  <si>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</si>
  <si>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</si>
  <si>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</si>
  <si>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</si>
  <si>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</si>
  <si>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</si>
  <si>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</si>
  <si>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</si>
  <si>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</si>
  <si>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</si>
  <si>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</si>
  <si>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</si>
  <si>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</si>
  <si>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</si>
  <si>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</si>
  <si>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</si>
  <si>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</si>
  <si>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</si>
  <si>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</si>
  <si>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</si>
  <si>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</si>
  <si>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</si>
  <si>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</si>
  <si>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</si>
  <si>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</si>
  <si>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</si>
  <si>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</si>
  <si>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</si>
  <si>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</si>
  <si>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</si>
  <si>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</si>
  <si>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</si>
  <si>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</si>
  <si>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</si>
  <si>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</si>
  <si>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</si>
  <si>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</si>
  <si>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</si>
  <si>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</si>
  <si>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</si>
  <si>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</si>
  <si>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</si>
  <si>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</si>
  <si>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</si>
  <si>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</si>
  <si>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</si>
  <si>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</si>
  <si>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</si>
  <si>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</si>
  <si>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</si>
  <si>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</si>
  <si>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</si>
  <si>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</si>
  <si>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</si>
  <si>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</si>
  <si>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</si>
  <si>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</si>
  <si>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</si>
  <si>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</si>
  <si>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</si>
  <si>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</si>
  <si>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</si>
  <si>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</si>
  <si>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</si>
  <si>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</si>
  <si>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</si>
  <si>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</si>
  <si>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</si>
  <si>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</si>
  <si>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</si>
  <si>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</si>
  <si>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</si>
  <si>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</si>
  <si>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</si>
  <si>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</si>
  <si>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</si>
  <si>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</si>
  <si>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</si>
  <si>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</si>
  <si>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</si>
  <si>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</si>
  <si>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</si>
  <si>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</si>
  <si>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</si>
  <si>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</si>
  <si>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</si>
  <si>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</si>
  <si>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</si>
  <si>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</si>
  <si>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</si>
  <si>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</si>
  <si>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</si>
  <si>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</si>
  <si>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</si>
  <si>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</si>
  <si>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</si>
  <si>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</si>
  <si>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</si>
  <si>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</si>
  <si>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</si>
  <si>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</si>
  <si>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</si>
  <si>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</si>
  <si>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</si>
  <si>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</si>
  <si>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</si>
  <si>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</si>
  <si>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</si>
  <si>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</si>
  <si>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</si>
  <si>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</si>
  <si>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</si>
  <si>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</si>
  <si>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</si>
  <si>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</si>
  <si>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</si>
  <si>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</si>
  <si>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</si>
  <si>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</si>
  <si>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</si>
  <si>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</si>
  <si>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</si>
  <si>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</si>
  <si>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</si>
  <si>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</si>
  <si>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</si>
  <si>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</si>
  <si>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</si>
  <si>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</si>
  <si>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</si>
  <si>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</si>
  <si>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</si>
  <si>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</si>
  <si>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</si>
  <si>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</si>
  <si>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</si>
  <si>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</si>
  <si>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</si>
  <si>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</si>
  <si>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</si>
  <si>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</si>
  <si>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</si>
  <si>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</si>
  <si>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</si>
  <si>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</si>
  <si>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</si>
  <si>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</si>
  <si>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</si>
  <si>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</si>
  <si>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</si>
  <si>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</si>
  <si>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</si>
  <si>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</si>
  <si>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</si>
  <si>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</si>
  <si>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</si>
  <si>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</si>
  <si>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</si>
  <si>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</si>
  <si>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</si>
  <si>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</si>
  <si>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</si>
  <si>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</si>
  <si>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</si>
  <si>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</si>
  <si>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</si>
  <si>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</si>
  <si>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</si>
  <si>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</si>
  <si>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</si>
  <si>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</si>
  <si>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</si>
  <si>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</si>
  <si>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</si>
  <si>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</si>
  <si>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</si>
  <si>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</si>
  <si>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</si>
  <si>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</si>
  <si>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</si>
  <si>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</si>
  <si>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</si>
  <si>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</si>
  <si>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</si>
  <si>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</si>
  <si>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</si>
  <si>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</si>
  <si>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</si>
  <si>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</si>
  <si>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</si>
  <si>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</si>
  <si>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</si>
  <si>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</si>
  <si>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</si>
  <si>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</si>
  <si>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</si>
  <si>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</si>
  <si>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</si>
  <si>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</si>
  <si>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</si>
  <si>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</si>
  <si>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</si>
  <si>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</si>
  <si>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</si>
  <si>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</si>
  <si>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</si>
  <si>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</si>
  <si>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</si>
  <si>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</si>
  <si>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</si>
  <si>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</si>
  <si>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</si>
  <si>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</si>
  <si>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</si>
  <si>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</si>
  <si>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</si>
  <si>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</si>
  <si>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</si>
  <si>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</si>
  <si>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</si>
  <si>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</si>
  <si>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</si>
  <si>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</si>
  <si>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</si>
  <si>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</si>
  <si>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</si>
  <si>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</si>
  <si>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</si>
  <si>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</si>
  <si>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</si>
  <si>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</si>
  <si>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</si>
  <si>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</si>
  <si>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</si>
  <si>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</si>
  <si>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</si>
  <si>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</si>
  <si>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</si>
  <si>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</si>
  <si>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</si>
  <si>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</si>
  <si>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</si>
  <si>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</si>
  <si>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</si>
  <si>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</si>
  <si>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</si>
  <si>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</si>
  <si>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</si>
  <si>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</si>
  <si>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</si>
  <si>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</si>
  <si>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</si>
  <si>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</si>
  <si>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</si>
  <si>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</si>
  <si>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</si>
  <si>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</si>
  <si>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</si>
  <si>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</si>
  <si>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</si>
  <si>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</si>
  <si>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</si>
  <si>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</si>
  <si>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</si>
  <si>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</si>
  <si>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</si>
  <si>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</si>
  <si>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</si>
  <si>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</si>
  <si>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</si>
  <si>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</si>
  <si>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</si>
  <si>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</si>
  <si>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</si>
  <si>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</si>
  <si>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</si>
  <si>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</si>
  <si>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</si>
  <si>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</si>
  <si>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</si>
  <si>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</si>
  <si>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</si>
  <si>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</si>
  <si>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</si>
  <si>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</si>
  <si>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</si>
  <si>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</si>
  <si>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</si>
  <si>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</si>
  <si>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</si>
  <si>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</si>
  <si>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</si>
  <si>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</si>
  <si>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</si>
  <si>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</si>
  <si>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</si>
  <si>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</si>
  <si>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</si>
  <si>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</si>
  <si>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</si>
  <si>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</si>
  <si>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</si>
  <si>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</si>
  <si>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</si>
  <si>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</si>
  <si>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</si>
  <si>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</si>
  <si>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</si>
  <si>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</si>
  <si>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</si>
  <si>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</si>
  <si>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</si>
  <si>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</si>
  <si>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</si>
  <si>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</si>
  <si>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</si>
  <si>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</si>
  <si>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</si>
  <si>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</si>
  <si>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</si>
  <si>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</si>
  <si>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</si>
  <si>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</si>
  <si>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</si>
  <si>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</si>
  <si>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</si>
  <si>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</si>
  <si>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</si>
  <si>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</si>
  <si>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</si>
  <si>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</si>
  <si>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</si>
  <si>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</si>
  <si>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</si>
  <si>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</si>
  <si>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</si>
  <si>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</si>
  <si>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</si>
  <si>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</si>
  <si>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</si>
  <si>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</si>
  <si>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</si>
  <si>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</si>
  <si>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</si>
  <si>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</si>
  <si>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</si>
  <si>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</si>
  <si>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</si>
  <si>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</si>
  <si>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</si>
  <si>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</si>
  <si>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</si>
  <si>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</si>
  <si>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</si>
  <si>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</si>
  <si>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</si>
  <si>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</si>
  <si>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</si>
  <si>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</si>
  <si>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</si>
  <si>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</si>
  <si>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</si>
  <si>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</si>
  <si>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</si>
  <si>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</si>
  <si>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</si>
  <si>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</si>
  <si>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</si>
  <si>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</si>
  <si>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</si>
  <si>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</si>
  <si>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</si>
  <si>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</si>
  <si>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</si>
  <si>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</si>
  <si>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</si>
  <si>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</si>
  <si>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</si>
  <si>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</si>
  <si>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</si>
  <si>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</si>
  <si>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</si>
  <si>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</si>
  <si>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</si>
  <si>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</si>
  <si>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</si>
  <si>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</si>
  <si>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</si>
  <si>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</si>
  <si>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</si>
  <si>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</si>
  <si>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</si>
  <si>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</si>
  <si>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</si>
  <si>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</si>
  <si>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</si>
  <si>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</si>
  <si>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</si>
  <si>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</si>
  <si>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</si>
  <si>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</si>
  <si>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</si>
  <si>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</si>
  <si>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</si>
  <si>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</si>
  <si>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</si>
  <si>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</si>
  <si>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</si>
  <si>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</si>
  <si>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</si>
  <si>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</si>
  <si>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</si>
  <si>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</si>
  <si>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</si>
  <si>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</si>
  <si>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</si>
  <si>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</si>
  <si>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</si>
  <si>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</si>
  <si>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</si>
  <si>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</si>
  <si>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</si>
  <si>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</si>
  <si>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</si>
  <si>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</si>
  <si>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</si>
  <si>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</si>
  <si>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</si>
  <si>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</si>
  <si>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</si>
  <si>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</si>
  <si>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</si>
  <si>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</si>
  <si>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</si>
  <si>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</si>
  <si>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</si>
  <si>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</si>
  <si>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</si>
  <si>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</si>
  <si>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</si>
  <si>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</si>
  <si>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</si>
  <si>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</si>
  <si>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</si>
  <si>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</si>
  <si>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</si>
  <si>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</si>
  <si>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</si>
  <si>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</si>
  <si>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</si>
  <si>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</si>
  <si>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</si>
  <si>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</si>
  <si>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</si>
  <si>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</si>
  <si>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</si>
  <si>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</si>
  <si>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</si>
  <si>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</si>
  <si>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</si>
  <si>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</si>
  <si>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</si>
  <si>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</si>
  <si>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</si>
  <si>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</si>
  <si>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</si>
  <si>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</si>
  <si>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</si>
  <si>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</si>
  <si>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</si>
  <si>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</si>
  <si>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</si>
  <si>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</si>
  <si>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</si>
  <si>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</si>
  <si>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</si>
  <si>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</si>
  <si>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</si>
  <si>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</si>
  <si>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</si>
  <si>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</si>
  <si>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</si>
  <si>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</si>
  <si>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</si>
  <si>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</si>
  <si>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</si>
  <si>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</si>
  <si>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</si>
  <si>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</si>
  <si>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</si>
  <si>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</si>
  <si>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</si>
  <si>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</si>
  <si>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</si>
  <si>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</si>
  <si>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</si>
  <si>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</si>
  <si>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</si>
  <si>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</si>
  <si>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</si>
  <si>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</si>
  <si>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</si>
  <si>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</si>
  <si>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</si>
  <si>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</si>
  <si>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</si>
  <si>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</si>
  <si>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</si>
  <si>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</si>
  <si>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</si>
  <si>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</si>
  <si>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</si>
  <si>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</si>
  <si>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</si>
  <si>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</si>
  <si>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</si>
  <si>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</si>
  <si>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</si>
  <si>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</si>
  <si>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</si>
  <si>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</si>
  <si>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</si>
  <si>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</si>
  <si>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</si>
  <si>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</si>
  <si>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</si>
  <si>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</si>
  <si>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</si>
  <si>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</si>
  <si>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</si>
  <si>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</si>
  <si>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</si>
  <si>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</si>
  <si>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</si>
  <si>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</si>
  <si>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</si>
  <si>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</si>
  <si>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</si>
  <si>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</si>
  <si>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</si>
  <si>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</si>
  <si>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</si>
  <si>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</si>
  <si>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</si>
  <si>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</si>
  <si>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</si>
  <si>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</si>
  <si>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</si>
  <si>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</si>
  <si>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</si>
  <si>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</si>
  <si>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</si>
  <si>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</si>
  <si>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</si>
  <si>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</si>
  <si>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</si>
  <si>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</si>
  <si>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</si>
  <si>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</si>
  <si>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</si>
  <si>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</si>
  <si>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</si>
  <si>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</si>
  <si>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</si>
  <si>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</si>
  <si>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</si>
  <si>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</si>
  <si>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</si>
  <si>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</si>
  <si>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</si>
  <si>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</si>
  <si>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</si>
  <si>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</si>
  <si>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</si>
  <si>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</si>
  <si>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</si>
  <si>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</si>
  <si>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</si>
  <si>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</si>
  <si>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</si>
  <si>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</si>
  <si>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</si>
  <si>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</si>
  <si>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</si>
  <si>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</si>
  <si>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</si>
  <si>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</si>
  <si>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</si>
  <si>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</si>
  <si>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</si>
  <si>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</si>
  <si>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</si>
  <si>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</si>
  <si>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</si>
  <si>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</si>
  <si>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</si>
  <si>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</si>
  <si>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</si>
  <si>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</si>
  <si>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</si>
  <si>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</si>
  <si>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</si>
  <si>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</si>
  <si>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</si>
  <si>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</si>
  <si>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</si>
  <si>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</si>
  <si>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</si>
  <si>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</si>
  <si>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</si>
  <si>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</si>
  <si>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</si>
  <si>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</si>
  <si>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</si>
  <si>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</si>
  <si>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</si>
  <si>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</si>
  <si>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</si>
  <si>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</si>
  <si>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</si>
  <si>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</si>
  <si>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</si>
  <si>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</si>
  <si>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</si>
  <si>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</si>
  <si>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</si>
  <si>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</si>
  <si>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</si>
  <si>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</si>
  <si>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</si>
  <si>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</si>
  <si>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</si>
  <si>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</si>
  <si>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</si>
  <si>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</si>
  <si>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</si>
  <si>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</si>
  <si>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</si>
  <si>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</si>
  <si>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</si>
  <si>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</si>
  <si>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</si>
  <si>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</si>
  <si>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</si>
  <si>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</si>
  <si>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</si>
  <si>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</si>
  <si>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</si>
  <si>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</si>
  <si>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</si>
  <si>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</si>
  <si>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</si>
  <si>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</si>
  <si>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</si>
  <si>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</si>
  <si>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</si>
  <si>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</si>
  <si>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</si>
  <si>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</si>
  <si>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</si>
  <si>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</si>
  <si>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</si>
  <si>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</si>
  <si>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</si>
  <si>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</si>
  <si>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</si>
  <si>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</si>
  <si>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</si>
  <si>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</si>
  <si>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</si>
  <si>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</si>
  <si>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</si>
  <si>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</si>
  <si>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</si>
  <si>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</si>
  <si>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</si>
  <si>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</si>
  <si>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</si>
  <si>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</si>
  <si>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</si>
  <si>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</si>
  <si>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</si>
  <si>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</si>
  <si>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</si>
  <si>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</si>
  <si>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</si>
  <si>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</si>
  <si>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</si>
  <si>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</si>
  <si>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</si>
  <si>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</si>
  <si>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</si>
  <si>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</si>
  <si>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</si>
  <si>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</si>
  <si>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</si>
  <si>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</si>
  <si>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</si>
  <si>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</si>
  <si>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</si>
  <si>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</si>
  <si>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</si>
  <si>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</si>
  <si>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</si>
  <si>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</si>
  <si>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</si>
  <si>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</si>
  <si>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</si>
  <si>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</si>
  <si>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</si>
  <si>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</si>
  <si>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</si>
  <si>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</si>
  <si>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</si>
  <si>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</si>
  <si>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</si>
  <si>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</si>
  <si>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</si>
  <si>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</si>
  <si>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</si>
  <si>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</si>
  <si>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</si>
  <si>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</si>
  <si>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</si>
  <si>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</si>
  <si>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</si>
  <si>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</si>
  <si>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</si>
  <si>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</si>
  <si>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</si>
  <si>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</si>
  <si>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</si>
  <si>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</si>
  <si>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</si>
  <si>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</si>
  <si>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</si>
  <si>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</si>
  <si>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</si>
  <si>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</si>
  <si>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</si>
  <si>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</si>
  <si>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</si>
  <si>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</si>
  <si>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</si>
  <si>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</si>
  <si>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</si>
  <si>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</si>
  <si>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</si>
  <si>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</si>
  <si>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</si>
  <si>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</si>
  <si>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</si>
  <si>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</si>
  <si>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</si>
  <si>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</si>
  <si>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</si>
  <si>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</si>
  <si>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</si>
  <si>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</si>
  <si>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</si>
  <si>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</si>
  <si>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</si>
  <si>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</si>
  <si>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</si>
  <si>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</si>
  <si>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</si>
  <si>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</si>
  <si>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</si>
  <si>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</si>
  <si>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</si>
  <si>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</si>
  <si>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</si>
  <si>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</si>
  <si>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</si>
  <si>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</si>
  <si>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</si>
  <si>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</si>
  <si>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</si>
  <si>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</si>
  <si>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</si>
  <si>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</si>
  <si>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</si>
  <si>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</si>
  <si>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</si>
  <si>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</si>
  <si>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</si>
  <si>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</si>
  <si>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</si>
  <si>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</si>
  <si>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</si>
  <si>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</si>
  <si>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</si>
  <si>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</si>
  <si>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</si>
  <si>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</si>
  <si>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</si>
  <si>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</si>
  <si>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</si>
  <si>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</si>
  <si>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</si>
  <si>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</si>
  <si>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</si>
  <si>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</si>
  <si>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</si>
  <si>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</si>
  <si>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</si>
  <si>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</si>
  <si>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</si>
  <si>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</si>
  <si>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</si>
  <si>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</si>
  <si>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</si>
  <si>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</si>
  <si>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</si>
  <si>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</si>
  <si>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</si>
  <si>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</si>
  <si>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</si>
  <si>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</si>
  <si>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</si>
  <si>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</si>
  <si>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</si>
  <si>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</si>
  <si>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</si>
  <si>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</si>
  <si>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</si>
  <si>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</si>
  <si>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</si>
  <si>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</si>
  <si>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</si>
  <si>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</si>
  <si>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</si>
  <si>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</si>
  <si>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</si>
  <si>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</si>
  <si>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</si>
  <si>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</si>
  <si>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</si>
  <si>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</si>
  <si>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</si>
  <si>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</si>
  <si>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</si>
  <si>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</si>
  <si>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</si>
  <si>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</si>
  <si>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</si>
  <si>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</si>
  <si>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</si>
  <si>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</si>
  <si>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</si>
  <si>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</si>
  <si>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</si>
  <si>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</si>
  <si>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</si>
  <si>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</si>
  <si>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</si>
  <si>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</si>
  <si>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</si>
  <si>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</si>
  <si>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</si>
  <si>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</si>
  <si>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</si>
  <si>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</si>
  <si>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</si>
  <si>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</si>
  <si>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</si>
  <si>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</si>
  <si>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</si>
  <si>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</si>
  <si>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</si>
  <si>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</si>
  <si>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</si>
  <si>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</si>
  <si>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</si>
  <si>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</si>
  <si>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</si>
  <si>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</si>
  <si>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</si>
  <si>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</si>
  <si>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</si>
  <si>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</si>
  <si>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</si>
  <si>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</si>
  <si>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</si>
  <si>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</si>
  <si>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</si>
  <si>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</si>
  <si>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</si>
  <si>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</si>
  <si>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</si>
  <si>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</si>
  <si>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</si>
  <si>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</si>
  <si>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</si>
  <si>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</si>
  <si>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</si>
  <si>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</si>
  <si>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</si>
  <si>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</si>
  <si>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</si>
  <si>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</si>
  <si>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</si>
  <si>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</si>
  <si>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</si>
  <si>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</si>
  <si>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</si>
  <si>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</si>
  <si>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</si>
  <si>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</si>
  <si>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</si>
  <si>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</si>
  <si>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</si>
  <si>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</si>
  <si>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</si>
  <si>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</si>
  <si>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</si>
  <si>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</si>
  <si>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</si>
  <si>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</si>
  <si>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</si>
  <si>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</si>
  <si>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</si>
  <si>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</si>
  <si>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</si>
  <si>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</si>
  <si>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</si>
  <si>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</si>
  <si>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</si>
  <si>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</si>
  <si>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</si>
  <si>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</si>
  <si>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</si>
  <si>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</si>
  <si>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</si>
  <si>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</si>
  <si>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</si>
  <si>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</si>
  <si>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</si>
  <si>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</si>
  <si>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</si>
  <si>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</si>
  <si>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</si>
  <si>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</si>
  <si>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</si>
  <si>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</si>
  <si>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</si>
  <si>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</si>
  <si>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</si>
  <si>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</si>
  <si>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</si>
  <si>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</si>
  <si>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</si>
  <si>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</si>
  <si>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</si>
  <si>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</si>
  <si>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</si>
  <si>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</si>
  <si>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</si>
  <si>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</si>
  <si>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</si>
  <si>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</si>
  <si>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</si>
  <si>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</si>
  <si>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</si>
  <si>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</si>
  <si>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</si>
  <si>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</si>
  <si>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</si>
  <si>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</si>
  <si>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</si>
  <si>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</si>
  <si>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</si>
  <si>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</si>
  <si>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</si>
  <si>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</si>
  <si>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</si>
  <si>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</si>
  <si>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</si>
  <si>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</si>
  <si>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</si>
  <si>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</si>
  <si>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</si>
  <si>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</si>
  <si>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</si>
  <si>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</si>
  <si>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</si>
  <si>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</si>
  <si>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</si>
  <si>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</si>
  <si>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</si>
  <si>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</si>
  <si>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</si>
  <si>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</si>
  <si>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</si>
  <si>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</si>
  <si>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</si>
  <si>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</si>
  <si>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</si>
  <si>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</si>
  <si>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</si>
  <si>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</si>
  <si>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</si>
  <si>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</si>
  <si>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</si>
  <si>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</si>
  <si>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</si>
  <si>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</si>
  <si>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</si>
  <si>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</si>
  <si>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</si>
  <si>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</si>
  <si>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</si>
  <si>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</si>
  <si>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</si>
  <si>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</si>
  <si>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</si>
  <si>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</si>
  <si>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</si>
  <si>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</si>
  <si>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</si>
  <si>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</si>
  <si>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</si>
  <si>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</si>
  <si>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</si>
  <si>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</si>
  <si>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</si>
  <si>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</si>
  <si>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</si>
  <si>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</si>
  <si>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</si>
  <si>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</si>
  <si>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</si>
  <si>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</si>
  <si>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</si>
  <si>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</si>
  <si>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</si>
  <si>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</si>
  <si>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</si>
  <si>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</si>
  <si>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</si>
  <si>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</si>
  <si>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</si>
  <si>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</si>
  <si>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</si>
  <si>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</si>
  <si>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</si>
  <si>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</si>
  <si>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</si>
  <si>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</si>
  <si>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</si>
  <si>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</si>
  <si>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</si>
  <si>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</si>
  <si>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</si>
  <si>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</si>
  <si>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</si>
  <si>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</si>
  <si>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</si>
  <si>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</si>
  <si>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</si>
  <si>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</si>
  <si>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</si>
  <si>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</si>
  <si>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</si>
  <si>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</si>
  <si>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</si>
  <si>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</si>
  <si>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</si>
  <si>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</si>
  <si>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</si>
  <si>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</si>
  <si>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</si>
  <si>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</si>
  <si>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</si>
  <si>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</si>
  <si>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</si>
  <si>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</si>
  <si>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</si>
  <si>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</si>
  <si>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</si>
  <si>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</si>
  <si>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</si>
  <si>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</si>
  <si>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</si>
  <si>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</si>
  <si>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</si>
  <si>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</si>
  <si>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</si>
  <si>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</si>
  <si>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</si>
  <si>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</si>
  <si>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</si>
  <si>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</si>
  <si>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</si>
  <si>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</si>
  <si>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</si>
  <si>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</si>
  <si>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</si>
  <si>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</si>
  <si>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</si>
  <si>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</si>
  <si>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</si>
  <si>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</si>
  <si>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</si>
  <si>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</si>
  <si>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</si>
  <si>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</si>
  <si>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</si>
  <si>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</si>
  <si>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</si>
  <si>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</si>
  <si>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</si>
  <si>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</si>
  <si>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</si>
  <si>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</si>
  <si>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</si>
  <si>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</si>
  <si>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</si>
  <si>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</si>
  <si>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</si>
  <si>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</si>
  <si>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</si>
  <si>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</si>
  <si>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</si>
  <si>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</si>
  <si>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</si>
  <si>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</si>
  <si>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</si>
  <si>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</si>
  <si>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</si>
  <si>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</si>
  <si>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</si>
  <si>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</si>
  <si>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</si>
  <si>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</si>
  <si>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</si>
  <si>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</si>
  <si>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</si>
  <si>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</si>
  <si>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</si>
  <si>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</si>
  <si>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</si>
  <si>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</si>
  <si>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</si>
  <si>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</si>
  <si>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</si>
  <si>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</si>
  <si>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</si>
  <si>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</si>
  <si>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</si>
  <si>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</si>
  <si>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</si>
  <si>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</si>
  <si>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</si>
  <si>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</si>
  <si>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</si>
  <si>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</si>
  <si>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</si>
  <si>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</si>
  <si>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</si>
  <si>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</si>
  <si>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</si>
  <si>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</si>
  <si>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</si>
  <si>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</si>
  <si>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</si>
  <si>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</si>
  <si>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</si>
  <si>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</si>
  <si>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</si>
  <si>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</si>
  <si>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</si>
  <si>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</si>
  <si>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</si>
  <si>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</si>
  <si>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</si>
  <si>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</si>
  <si>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</si>
  <si>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</si>
  <si>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</si>
  <si>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</si>
  <si>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</si>
  <si>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</si>
  <si>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</si>
  <si>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</si>
  <si>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</si>
  <si>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</si>
  <si>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</si>
  <si>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</si>
  <si>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</si>
  <si>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</si>
  <si>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</si>
  <si>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</si>
  <si>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</si>
  <si>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</si>
  <si>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</si>
  <si>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</si>
  <si>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</si>
  <si>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</si>
  <si>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</si>
  <si>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</si>
  <si>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</si>
  <si>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</si>
  <si>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</si>
  <si>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</si>
  <si>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</si>
  <si>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</si>
  <si>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</si>
  <si>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</si>
  <si>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</si>
  <si>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</si>
  <si>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</si>
  <si>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</si>
  <si>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</si>
  <si>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</si>
  <si>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</si>
  <si>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</si>
  <si>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</si>
  <si>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</si>
  <si>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</si>
  <si>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</si>
  <si>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</si>
  <si>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</si>
  <si>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</si>
  <si>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</si>
  <si>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</si>
  <si>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</si>
  <si>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</si>
  <si>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</si>
  <si>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</si>
  <si>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</si>
  <si>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</si>
  <si>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</si>
  <si>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</si>
  <si>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</si>
  <si>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</si>
  <si>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</si>
  <si>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</si>
  <si>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</si>
  <si>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</si>
  <si>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</si>
  <si>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</si>
  <si>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</si>
  <si>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</si>
  <si>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</si>
  <si>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</si>
  <si>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</si>
  <si>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</si>
  <si>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</si>
  <si>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</si>
  <si>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</si>
  <si>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</si>
  <si>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</si>
  <si>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</si>
  <si>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</si>
  <si>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</si>
  <si>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</si>
  <si>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</si>
  <si>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</si>
  <si>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</si>
  <si>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</si>
  <si>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</si>
  <si>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</si>
  <si>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</si>
  <si>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</si>
  <si>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</si>
  <si>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</si>
  <si>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</si>
  <si>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</si>
  <si>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</si>
  <si>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</si>
  <si>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</si>
  <si>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</si>
  <si>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</si>
  <si>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</si>
  <si>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</si>
  <si>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</si>
  <si>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</si>
  <si>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</si>
  <si>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</si>
  <si>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</si>
  <si>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</si>
  <si>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</si>
  <si>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</si>
  <si>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</si>
  <si>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</si>
  <si>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</si>
  <si>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</si>
  <si>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</si>
  <si>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</si>
  <si>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</si>
  <si>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</si>
  <si>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</si>
  <si>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</si>
  <si>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</si>
  <si>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</si>
  <si>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</si>
  <si>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</si>
  <si>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</si>
  <si>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</si>
  <si>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</si>
  <si>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</si>
  <si>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</si>
  <si>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</si>
  <si>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</si>
  <si>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</si>
  <si>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</si>
  <si>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</si>
  <si>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</si>
  <si>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</si>
  <si>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</si>
  <si>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</si>
  <si>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</si>
  <si>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</si>
  <si>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</si>
  <si>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</si>
  <si>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</si>
  <si>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</si>
  <si>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</si>
  <si>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</si>
  <si>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</si>
  <si>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</si>
  <si>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</si>
  <si>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</si>
  <si>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</si>
  <si>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</si>
  <si>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</si>
  <si>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</si>
  <si>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</si>
  <si>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</si>
  <si>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</si>
  <si>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</si>
  <si>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</si>
  <si>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</si>
  <si>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</si>
  <si>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</si>
  <si>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</si>
  <si>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</si>
  <si>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</si>
  <si>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</si>
  <si>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</si>
  <si>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</si>
  <si>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</si>
  <si>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</si>
  <si>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</si>
  <si>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</si>
  <si>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</si>
  <si>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</si>
  <si>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</si>
  <si>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</si>
  <si>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</si>
  <si>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</si>
  <si>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</si>
  <si>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</si>
  <si>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</si>
  <si>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</si>
  <si>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</si>
  <si>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</si>
  <si>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</si>
  <si>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</si>
  <si>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</si>
  <si>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</si>
  <si>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</si>
  <si>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</si>
  <si>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</si>
  <si>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</si>
  <si>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</si>
  <si>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</si>
  <si>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</si>
  <si>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</si>
  <si>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</si>
  <si>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</si>
  <si>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</si>
  <si>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</si>
  <si>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</si>
  <si>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</si>
  <si>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</si>
  <si>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</si>
  <si>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</si>
  <si>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</si>
  <si>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</si>
  <si>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</si>
  <si>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</si>
  <si>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</si>
  <si>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</si>
  <si>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</si>
  <si>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</si>
  <si>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</si>
  <si>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</si>
  <si>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</si>
  <si>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</si>
  <si>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</si>
  <si>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</si>
  <si>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</si>
  <si>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</si>
  <si>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</si>
  <si>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</si>
  <si>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</si>
  <si>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</si>
  <si>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</si>
  <si>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</si>
  <si>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</si>
  <si>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</si>
  <si>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</si>
  <si>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</si>
  <si>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</si>
  <si>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</si>
  <si>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</si>
  <si>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</si>
  <si>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</si>
  <si>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</si>
  <si>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</si>
  <si>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</si>
  <si>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</si>
  <si>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</si>
  <si>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</si>
  <si>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</si>
  <si>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</si>
  <si>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</si>
  <si>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</si>
  <si>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</si>
  <si>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</si>
  <si>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</si>
  <si>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</si>
  <si>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</si>
  <si>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</si>
  <si>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</si>
  <si>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</si>
  <si>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</si>
  <si>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</si>
  <si>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</si>
  <si>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</si>
  <si>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</si>
  <si>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</si>
  <si>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</si>
  <si>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</si>
  <si>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</si>
  <si>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</si>
  <si>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</si>
  <si>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</si>
  <si>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</si>
  <si>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</si>
  <si>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</si>
  <si>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</si>
  <si>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</si>
  <si>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</si>
  <si>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</si>
  <si>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</si>
  <si>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</si>
  <si>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</si>
  <si>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</si>
  <si>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</si>
  <si>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</si>
  <si>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</si>
  <si>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</si>
  <si>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</si>
  <si>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</si>
  <si>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</si>
  <si>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</si>
  <si>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</si>
  <si>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</si>
  <si>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</si>
  <si>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</si>
  <si>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</si>
  <si>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</si>
  <si>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</si>
  <si>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</si>
  <si>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</si>
  <si>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</si>
  <si>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</si>
  <si>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</si>
  <si>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</si>
  <si>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</si>
  <si>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</si>
  <si>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</si>
  <si>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</si>
  <si>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</si>
  <si>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</si>
  <si>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</si>
  <si>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</si>
  <si>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</si>
  <si>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</si>
  <si>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</si>
  <si>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</si>
  <si>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</si>
  <si>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</si>
  <si>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</si>
  <si>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</si>
  <si>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</si>
  <si>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</si>
  <si>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</si>
  <si>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</si>
  <si>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</si>
  <si>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</si>
  <si>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</si>
  <si>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</si>
  <si>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</si>
  <si>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</si>
  <si>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</si>
  <si>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</si>
  <si>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</si>
  <si>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</si>
  <si>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</si>
  <si>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</si>
  <si>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</si>
  <si>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</si>
  <si>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</si>
  <si>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</si>
  <si>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</si>
  <si>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</si>
  <si>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</si>
  <si>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</si>
  <si>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</si>
  <si>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</si>
  <si>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</si>
  <si>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</si>
  <si>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</si>
  <si>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</si>
  <si>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</si>
  <si>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</si>
  <si>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</si>
  <si>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</si>
  <si>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</si>
  <si>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</si>
  <si>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</si>
  <si>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</si>
  <si>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</si>
  <si>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</si>
  <si>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</si>
  <si>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</si>
  <si>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</si>
  <si>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</si>
  <si>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</si>
  <si>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</si>
  <si>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</si>
  <si>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</si>
  <si>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</si>
  <si>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</si>
  <si>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</si>
  <si>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</si>
  <si>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</si>
  <si>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</si>
  <si>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</si>
  <si>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</si>
  <si>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</si>
  <si>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</si>
  <si>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</si>
  <si>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</si>
  <si>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</si>
  <si>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</si>
  <si>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</si>
  <si>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</si>
  <si>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</si>
  <si>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</si>
  <si>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</si>
  <si>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</si>
  <si>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</si>
  <si>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</si>
  <si>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</si>
  <si>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</si>
  <si>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</si>
  <si>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</si>
  <si>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</si>
  <si>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</si>
  <si>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</si>
  <si>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</si>
  <si>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</si>
  <si>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</si>
  <si>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</si>
  <si>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</si>
  <si>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</si>
  <si>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</si>
  <si>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</si>
  <si>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</si>
  <si>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</si>
  <si>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</si>
  <si>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</si>
  <si>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</si>
  <si>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</si>
  <si>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</si>
  <si>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</si>
  <si>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</si>
  <si>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</si>
  <si>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</si>
  <si>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</si>
  <si>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</si>
  <si>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</si>
  <si>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</si>
  <si>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</si>
  <si>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</si>
  <si>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</si>
  <si>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</si>
  <si>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</si>
  <si>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</si>
  <si>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</si>
  <si>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</si>
  <si>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</si>
  <si>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</si>
  <si>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</si>
  <si>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</si>
  <si>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</si>
  <si>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</si>
  <si>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</si>
  <si>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</si>
  <si>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</si>
  <si>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</si>
  <si>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</si>
  <si>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</si>
  <si>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</si>
  <si>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</si>
  <si>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</si>
  <si>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</si>
  <si>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</si>
  <si>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</si>
  <si>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</si>
  <si>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</si>
  <si>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</si>
  <si>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</si>
  <si>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</si>
  <si>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</si>
  <si>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</si>
  <si>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</si>
  <si>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</si>
  <si>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</si>
  <si>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</si>
  <si>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</si>
  <si>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</si>
  <si>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</si>
  <si>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</si>
  <si>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</si>
  <si>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</si>
  <si>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</si>
  <si>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</si>
  <si>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</si>
  <si>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</si>
  <si>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</si>
  <si>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</si>
  <si>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</si>
  <si>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</si>
  <si>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</si>
  <si>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</si>
  <si>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</si>
  <si>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</si>
  <si>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</si>
  <si>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</si>
  <si>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</si>
  <si>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</si>
  <si>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</si>
  <si>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</si>
  <si>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</si>
  <si>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</si>
  <si>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</si>
  <si>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</si>
  <si>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</si>
  <si>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</si>
  <si>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</si>
  <si>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</si>
  <si>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</si>
  <si>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</si>
  <si>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</si>
  <si>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</si>
  <si>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</si>
  <si>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</si>
  <si>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</si>
  <si>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</si>
  <si>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</si>
  <si>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</si>
  <si>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</si>
  <si>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</si>
  <si>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</si>
  <si>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</si>
  <si>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</si>
  <si>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</si>
  <si>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</si>
  <si>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</si>
  <si>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</si>
  <si>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</si>
  <si>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</si>
  <si>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</si>
  <si>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</si>
  <si>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</si>
  <si>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</si>
  <si>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</si>
  <si>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</si>
  <si>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</si>
  <si>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</si>
  <si>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</si>
  <si>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</si>
  <si>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</si>
  <si>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</si>
  <si>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</si>
  <si>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</si>
  <si>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</si>
  <si>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</si>
  <si>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</si>
  <si>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</si>
  <si>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</si>
  <si>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</si>
  <si>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</si>
  <si>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</si>
  <si>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</si>
  <si>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</si>
  <si>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</si>
  <si>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</si>
  <si>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</si>
  <si>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</si>
  <si>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</si>
  <si>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</si>
  <si>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</si>
  <si>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</si>
  <si>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</si>
  <si>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</si>
  <si>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</si>
  <si>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</si>
  <si>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</si>
  <si>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</si>
  <si>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</si>
  <si>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</si>
  <si>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</si>
  <si>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</si>
  <si>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</si>
  <si>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</si>
  <si>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</si>
  <si>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</si>
  <si>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</si>
  <si>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</si>
  <si>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</si>
  <si>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</si>
  <si>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</si>
  <si>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</si>
  <si>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</si>
  <si>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</si>
  <si>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</si>
  <si>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</si>
  <si>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</si>
  <si>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</si>
  <si>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</si>
  <si>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</si>
  <si>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</si>
  <si>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</si>
  <si>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</si>
  <si>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</si>
  <si>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</si>
  <si>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</si>
  <si>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</si>
  <si>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</si>
  <si>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</si>
  <si>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</si>
  <si>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</si>
  <si>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</si>
  <si>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</si>
  <si>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</si>
  <si>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</si>
  <si>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</si>
  <si>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</si>
  <si>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</si>
  <si>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</si>
  <si>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</si>
  <si>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</si>
  <si>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</si>
  <si>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</si>
  <si>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</si>
  <si>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</si>
  <si>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</si>
  <si>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</si>
  <si>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</si>
  <si>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</si>
  <si>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</si>
  <si>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</si>
  <si>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</si>
  <si>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</si>
  <si>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</si>
  <si>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</si>
  <si>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</si>
  <si>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</si>
  <si>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</si>
  <si>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</si>
  <si>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</si>
  <si>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</si>
  <si>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</si>
  <si>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</si>
  <si>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</si>
  <si>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</si>
  <si>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</si>
  <si>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</si>
  <si>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</si>
  <si>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</si>
  <si>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</si>
  <si>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</si>
  <si>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</si>
  <si>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</si>
  <si>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</si>
  <si>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</si>
  <si>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</si>
  <si>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</si>
  <si>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</si>
  <si>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</si>
  <si>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</si>
  <si>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</si>
  <si>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</si>
  <si>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</si>
  <si>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</si>
  <si>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</si>
  <si>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</si>
  <si>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</si>
  <si>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</si>
  <si>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</si>
  <si>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</si>
  <si>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</si>
  <si>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</si>
  <si>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</si>
  <si>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</si>
  <si>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</si>
  <si>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</si>
  <si>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</si>
  <si>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</si>
  <si>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</si>
  <si>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</si>
  <si>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</si>
  <si>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</si>
  <si>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</si>
  <si>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</si>
  <si>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</si>
  <si>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</si>
  <si>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</si>
  <si>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</si>
  <si>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</si>
  <si>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</si>
  <si>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</si>
  <si>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</si>
  <si>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</si>
  <si>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</si>
  <si>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</si>
  <si>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</si>
  <si>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</si>
  <si>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</si>
  <si>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</si>
  <si>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</si>
  <si>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</si>
  <si>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</si>
  <si>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</si>
  <si>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</si>
  <si>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</si>
  <si>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</si>
  <si>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</si>
  <si>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</si>
  <si>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</si>
  <si>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</si>
  <si>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</si>
  <si>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</si>
  <si>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</si>
  <si>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</si>
  <si>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</si>
  <si>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</si>
  <si>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</si>
  <si>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</si>
  <si>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</si>
  <si>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</si>
  <si>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</si>
  <si>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</si>
  <si>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</si>
  <si>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</si>
  <si>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</si>
  <si>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</si>
  <si>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</si>
  <si>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</si>
  <si>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</si>
  <si>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</si>
  <si>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</si>
  <si>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</si>
  <si>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</si>
  <si>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</si>
  <si>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</si>
  <si>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</si>
  <si>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</si>
  <si>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</si>
  <si>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</si>
  <si>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</si>
  <si>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</si>
  <si>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</si>
  <si>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</si>
  <si>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</si>
  <si>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</si>
  <si>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</si>
  <si>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</si>
  <si>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</si>
  <si>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</si>
  <si>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</si>
  <si>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</si>
  <si>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</si>
  <si>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</si>
  <si>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</si>
  <si>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</si>
  <si>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</si>
  <si>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</si>
  <si>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</si>
  <si>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</si>
  <si>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</si>
  <si>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</si>
  <si>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</si>
  <si>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</si>
  <si>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</si>
  <si>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</si>
  <si>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</si>
  <si>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</si>
  <si>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</si>
  <si>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</si>
  <si>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</si>
  <si>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</si>
  <si>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</si>
  <si>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</si>
  <si>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</si>
  <si>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</si>
  <si>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</si>
  <si>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</si>
  <si>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</si>
  <si>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</si>
  <si>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</si>
  <si>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</si>
  <si>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</si>
  <si>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</si>
  <si>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</si>
  <si>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</si>
  <si>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</si>
  <si>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</si>
  <si>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</si>
  <si>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</si>
  <si>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</si>
  <si>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</si>
  <si>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</si>
  <si>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</si>
  <si>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</si>
  <si>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</si>
  <si>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</si>
  <si>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</si>
  <si>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</si>
  <si>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</si>
  <si>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</si>
  <si>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</si>
  <si>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</si>
  <si>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</si>
  <si>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</si>
  <si>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</si>
  <si>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</si>
  <si>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</si>
  <si>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</si>
  <si>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</si>
  <si>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</si>
  <si>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</si>
  <si>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</si>
  <si>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</si>
  <si>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</si>
  <si>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</si>
  <si>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</si>
  <si>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</si>
  <si>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</si>
  <si>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</si>
  <si>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</si>
  <si>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</si>
  <si>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</si>
  <si>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</si>
  <si>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</si>
  <si>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</si>
  <si>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</si>
  <si>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</si>
  <si>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</si>
  <si>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</si>
  <si>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</si>
  <si>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</si>
  <si>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</si>
  <si>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</si>
  <si>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</si>
  <si>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</si>
  <si>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</si>
  <si>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</si>
  <si>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</si>
  <si>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</si>
  <si>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</si>
  <si>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</si>
  <si>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</si>
  <si>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</si>
  <si>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</si>
  <si>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</si>
  <si>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</si>
  <si>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</si>
  <si>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</si>
  <si>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</si>
  <si>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</si>
  <si>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</si>
  <si>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</si>
  <si>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</si>
  <si>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</si>
  <si>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</si>
  <si>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</si>
  <si>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</si>
  <si>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</si>
  <si>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</si>
  <si>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</si>
  <si>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</si>
  <si>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</si>
  <si>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</si>
  <si>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</si>
  <si>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</si>
  <si>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</si>
  <si>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</si>
  <si>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</si>
  <si>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</si>
  <si>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</si>
  <si>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</si>
  <si>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</si>
  <si>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</si>
  <si>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</si>
  <si>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</si>
  <si>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</si>
  <si>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</si>
  <si>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</si>
  <si>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</si>
  <si>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</si>
  <si>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</si>
  <si>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</si>
  <si>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</si>
  <si>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</si>
  <si>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</si>
  <si>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</si>
  <si>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</si>
  <si>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</si>
  <si>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</si>
  <si>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</si>
  <si>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</si>
  <si>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</si>
  <si>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</si>
  <si>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</si>
  <si>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</si>
  <si>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</si>
  <si>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</si>
  <si>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</si>
  <si>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</si>
  <si>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</si>
  <si>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</si>
  <si>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</si>
  <si>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</si>
  <si>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</si>
  <si>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</si>
  <si>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</si>
  <si>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</si>
  <si>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</si>
  <si>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</si>
  <si>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</si>
  <si>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</si>
  <si>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</si>
  <si>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</si>
  <si>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</si>
  <si>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</si>
  <si>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</si>
  <si>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</si>
  <si>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</si>
  <si>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</si>
  <si>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</si>
  <si>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</si>
  <si>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</si>
  <si>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</si>
  <si>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</si>
  <si>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</si>
  <si>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</si>
  <si>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</si>
  <si>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</si>
  <si>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</si>
  <si>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</si>
  <si>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</si>
  <si>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</si>
  <si>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</si>
  <si>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</si>
  <si>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</si>
  <si>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</si>
  <si>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</si>
  <si>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</si>
  <si>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</si>
  <si>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</si>
  <si>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</si>
  <si>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</si>
  <si>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</si>
  <si>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</si>
  <si>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</si>
  <si>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</si>
  <si>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</si>
  <si>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</si>
  <si>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</si>
  <si>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</si>
  <si>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</si>
  <si>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</si>
  <si>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</si>
  <si>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</si>
  <si>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</si>
  <si>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</si>
  <si>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</si>
  <si>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</si>
  <si>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</si>
  <si>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</si>
  <si>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</si>
  <si>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</si>
  <si>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</si>
  <si>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</si>
  <si>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</si>
  <si>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</si>
  <si>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</si>
  <si>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</si>
  <si>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</si>
  <si>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</si>
  <si>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</si>
  <si>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</si>
  <si>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</si>
  <si>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</si>
  <si>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</si>
  <si>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</si>
  <si>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</si>
  <si>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</si>
  <si>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</si>
  <si>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</si>
  <si>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</si>
  <si>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</si>
  <si>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</si>
  <si>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</si>
  <si>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</si>
  <si>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</si>
  <si>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</si>
  <si>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</si>
  <si>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</si>
  <si>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</si>
  <si>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</si>
  <si>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</si>
  <si>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</si>
  <si>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</si>
  <si>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</si>
  <si>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</si>
  <si>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</si>
  <si>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</si>
  <si>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</si>
  <si>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</si>
  <si>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</si>
  <si>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</si>
  <si>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</si>
  <si>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</si>
  <si>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</si>
  <si>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</si>
  <si>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</si>
  <si>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</si>
  <si>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</si>
  <si>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</si>
  <si>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</si>
  <si>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</si>
  <si>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</si>
  <si>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</si>
  <si>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</si>
  <si>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</si>
  <si>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</si>
  <si>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</si>
  <si>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</si>
  <si>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</si>
  <si>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</si>
  <si>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</si>
  <si>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</si>
  <si>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</si>
  <si>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</si>
  <si>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</si>
  <si>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</si>
  <si>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</si>
  <si>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</si>
  <si>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</si>
  <si>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</si>
  <si>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</si>
  <si>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</si>
  <si>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</si>
  <si>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</si>
  <si>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</si>
  <si>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</si>
  <si>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</si>
  <si>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</si>
  <si>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</si>
  <si>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</si>
  <si>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</si>
  <si>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</si>
  <si>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</si>
  <si>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</si>
  <si>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</si>
  <si>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</si>
  <si>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</si>
  <si>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</si>
  <si>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</si>
  <si>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</si>
  <si>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</si>
  <si>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</si>
  <si>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</si>
  <si>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</si>
  <si>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</si>
  <si>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</si>
  <si>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</si>
  <si>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</si>
  <si>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</si>
  <si>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</si>
  <si>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</si>
  <si>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</si>
  <si>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</si>
  <si>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</si>
  <si>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</si>
  <si>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</si>
  <si>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</si>
  <si>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</si>
  <si>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</si>
  <si>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</si>
  <si>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</si>
  <si>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</si>
  <si>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</si>
  <si>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</si>
  <si>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</si>
  <si>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</si>
  <si>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</si>
  <si>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</si>
  <si>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</si>
  <si>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</si>
  <si>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</si>
  <si>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</si>
  <si>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</si>
  <si>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</si>
  <si>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</si>
  <si>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</si>
  <si>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</si>
  <si>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</si>
  <si>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</si>
  <si>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</si>
  <si>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</si>
  <si>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</si>
  <si>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</si>
  <si>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</si>
  <si>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</si>
  <si>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</si>
  <si>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</si>
  <si>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</si>
  <si>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</si>
  <si>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</si>
  <si>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</si>
  <si>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</si>
  <si>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</si>
  <si>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</si>
  <si>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</si>
  <si>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</si>
  <si>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</si>
  <si>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</si>
  <si>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</si>
  <si>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</si>
  <si>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</si>
  <si>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</si>
  <si>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</si>
  <si>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</si>
  <si>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</si>
  <si>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</si>
  <si>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</si>
  <si>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</si>
  <si>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</si>
  <si>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</si>
  <si>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</si>
  <si>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</si>
  <si>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</si>
  <si>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</si>
  <si>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</si>
  <si>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</si>
  <si>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</si>
  <si>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</si>
  <si>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</si>
  <si>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</si>
  <si>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</si>
  <si>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</si>
  <si>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</si>
  <si>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</si>
  <si>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</si>
  <si>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</si>
  <si>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</si>
  <si>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</si>
  <si>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</si>
  <si>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</si>
  <si>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</si>
  <si>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</si>
  <si>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</si>
  <si>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</si>
  <si>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</si>
  <si>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</si>
  <si>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</si>
  <si>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</si>
  <si>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</si>
  <si>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</si>
  <si>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</si>
  <si>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</si>
  <si>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</si>
  <si>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</si>
  <si>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</si>
  <si>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</si>
  <si>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</si>
  <si>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</si>
  <si>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</si>
  <si>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</si>
  <si>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</si>
  <si>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</si>
  <si>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</si>
  <si>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</si>
  <si>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</si>
  <si>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</si>
  <si>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</si>
  <si>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</si>
  <si>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</si>
  <si>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</si>
  <si>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</si>
  <si>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</si>
  <si>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</si>
  <si>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</si>
  <si>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</si>
  <si>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</si>
  <si>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</si>
  <si>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</si>
  <si>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</si>
  <si>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</si>
  <si>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</si>
  <si>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</si>
  <si>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</si>
  <si>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</si>
  <si>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</si>
  <si>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</si>
  <si>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</si>
  <si>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</si>
  <si>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</si>
  <si>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</si>
  <si>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</si>
  <si>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</si>
  <si>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</si>
  <si>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</si>
  <si>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</si>
  <si>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</si>
  <si>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</si>
  <si>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</si>
  <si>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</si>
  <si>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</si>
  <si>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</si>
  <si>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</si>
  <si>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</si>
  <si>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</si>
  <si>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</si>
  <si>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</si>
  <si>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</si>
  <si>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</si>
  <si>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</si>
  <si>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</si>
  <si>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</si>
  <si>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</si>
  <si>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</si>
  <si>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</si>
  <si>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</si>
  <si>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</si>
  <si>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</si>
  <si>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</si>
  <si>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</si>
  <si>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</si>
  <si>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</si>
  <si>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</si>
  <si>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</si>
  <si>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</si>
  <si>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</si>
  <si>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</si>
  <si>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</si>
  <si>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</si>
  <si>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</si>
  <si>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</si>
  <si>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</si>
  <si>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</si>
  <si>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</si>
  <si>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</si>
  <si>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</si>
  <si>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</si>
  <si>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</si>
  <si>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</si>
  <si>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</si>
  <si>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</si>
  <si>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</si>
  <si>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</si>
  <si>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</si>
  <si>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</si>
  <si>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</si>
  <si>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</si>
  <si>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</si>
  <si>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</si>
  <si>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</si>
  <si>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</si>
  <si>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</si>
  <si>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</si>
  <si>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</si>
  <si>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</si>
  <si>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</si>
  <si>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</si>
  <si>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</si>
  <si>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</si>
  <si>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</si>
  <si>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</si>
  <si>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</si>
  <si>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</si>
  <si>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</si>
  <si>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</si>
  <si>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</si>
  <si>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</si>
  <si>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</si>
  <si>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</si>
  <si>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</si>
  <si>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</si>
  <si>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</si>
  <si>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</si>
  <si>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</si>
  <si>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</si>
  <si>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</si>
  <si>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</si>
  <si>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</si>
  <si>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</si>
  <si>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</si>
  <si>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</si>
  <si>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</si>
  <si>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</si>
  <si>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</si>
  <si>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</si>
  <si>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</si>
  <si>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</si>
  <si>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</si>
  <si>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</si>
  <si>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</si>
  <si>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</si>
  <si>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</si>
  <si>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</si>
  <si>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</si>
  <si>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</si>
  <si>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</si>
  <si>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</si>
  <si>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</si>
  <si>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</si>
  <si>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</si>
  <si>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</si>
  <si>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</si>
  <si>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</si>
  <si>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</si>
  <si>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</si>
  <si>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</si>
  <si>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</si>
  <si>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</si>
  <si>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</si>
  <si>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</si>
  <si>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</si>
  <si>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</si>
  <si>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</si>
  <si>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</si>
  <si>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</si>
  <si>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</si>
  <si>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</si>
  <si>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</si>
  <si>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</si>
  <si>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</si>
  <si>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</si>
  <si>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</si>
  <si>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</si>
  <si>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</si>
  <si>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</si>
  <si>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</si>
  <si>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</si>
  <si>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</si>
  <si>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</si>
  <si>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</si>
  <si>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</si>
  <si>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</si>
  <si>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</si>
  <si>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</si>
  <si>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</si>
  <si>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</si>
  <si>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</si>
  <si>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</si>
  <si>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</si>
  <si>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</si>
  <si>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</si>
  <si>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</si>
  <si>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</si>
  <si>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</si>
  <si>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</si>
  <si>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</si>
  <si>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</si>
  <si>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</si>
  <si>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</si>
  <si>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</si>
  <si>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</si>
  <si>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</si>
  <si>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</si>
  <si>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</si>
  <si>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</si>
  <si>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</si>
  <si>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</si>
  <si>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</si>
  <si>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</si>
  <si>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</si>
  <si>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</si>
  <si>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</si>
  <si>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</si>
  <si>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</si>
  <si>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</si>
  <si>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</si>
  <si>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</si>
  <si>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</si>
  <si>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</si>
  <si>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</si>
  <si>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</si>
  <si>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</si>
  <si>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</si>
  <si>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</si>
  <si>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</si>
  <si>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</si>
  <si>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</si>
  <si>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</si>
  <si>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</si>
  <si>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</si>
  <si>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</si>
  <si>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</si>
  <si>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</si>
  <si>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</si>
  <si>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</si>
  <si>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</si>
  <si>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</si>
  <si>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</si>
  <si>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</si>
  <si>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</si>
  <si>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</si>
  <si>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</si>
  <si>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</si>
  <si>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</si>
  <si>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</si>
  <si>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</si>
  <si>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</si>
  <si>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</si>
  <si>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</si>
  <si>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</si>
  <si>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</si>
  <si>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</si>
  <si>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</si>
  <si>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</si>
  <si>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</si>
  <si>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</si>
  <si>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</si>
  <si>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</si>
  <si>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</si>
  <si>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</si>
  <si>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</si>
  <si>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</si>
  <si>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</si>
  <si>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</si>
  <si>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</si>
  <si>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</si>
  <si>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</si>
  <si>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</si>
  <si>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</si>
  <si>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</si>
  <si>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</si>
  <si>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</si>
  <si>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</si>
  <si>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</si>
  <si>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</si>
  <si>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</si>
  <si>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</si>
  <si>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</si>
  <si>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</si>
  <si>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</si>
  <si>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</si>
  <si>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</si>
  <si>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</si>
  <si>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</si>
  <si>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</si>
  <si>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</si>
  <si>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</si>
  <si>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</si>
  <si>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</si>
  <si>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</si>
  <si>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</si>
  <si>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</si>
  <si>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</si>
  <si>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</si>
  <si>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</si>
  <si>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</si>
  <si>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</si>
  <si>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</si>
  <si>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</si>
  <si>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</si>
  <si>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</si>
  <si>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</si>
  <si>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</si>
  <si>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</si>
  <si>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</si>
  <si>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</si>
  <si>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</si>
  <si>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</si>
  <si>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</si>
  <si>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</si>
  <si>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</si>
  <si>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</si>
  <si>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</si>
  <si>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</si>
  <si>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</si>
  <si>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</si>
  <si>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</si>
  <si>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</si>
  <si>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</si>
  <si>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</si>
  <si>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</si>
  <si>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</si>
  <si>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</si>
  <si>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</si>
  <si>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</si>
  <si>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</si>
  <si>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</si>
  <si>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</si>
  <si>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</si>
  <si>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</si>
  <si>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</si>
  <si>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</si>
  <si>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</si>
  <si>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</si>
  <si>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</si>
  <si>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</si>
  <si>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</si>
  <si>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</si>
  <si>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</si>
  <si>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</si>
  <si>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</si>
  <si>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</si>
  <si>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</si>
  <si>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</si>
  <si>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</si>
  <si>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</si>
  <si>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</si>
  <si>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</si>
  <si>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</si>
  <si>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</si>
  <si>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</si>
  <si>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</si>
  <si>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</si>
  <si>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</si>
  <si>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</si>
  <si>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</si>
  <si>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</si>
  <si>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</si>
  <si>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</si>
  <si>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</si>
  <si>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</si>
  <si>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</si>
  <si>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</si>
  <si>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</si>
  <si>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</si>
  <si>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</si>
  <si>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</si>
  <si>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</si>
  <si>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</si>
  <si>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</si>
  <si>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</si>
  <si>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</si>
  <si>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</si>
  <si>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</si>
  <si>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</si>
  <si>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</si>
  <si>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</si>
  <si>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</si>
  <si>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</si>
  <si>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</si>
  <si>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</si>
  <si>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</si>
  <si>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</si>
  <si>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</si>
  <si>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</si>
  <si>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</si>
  <si>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</si>
  <si>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</si>
  <si>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</si>
  <si>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</si>
  <si>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</si>
  <si>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</si>
  <si>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</si>
  <si>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</si>
  <si>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</si>
  <si>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</si>
  <si>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</si>
  <si>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</si>
  <si>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</si>
  <si>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</si>
  <si>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</si>
  <si>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</si>
  <si>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</si>
  <si>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</si>
  <si>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</si>
  <si>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</si>
  <si>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</si>
  <si>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</si>
  <si>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</si>
  <si>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</si>
  <si>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</si>
  <si>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</si>
  <si>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</si>
  <si>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</si>
  <si>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</si>
  <si>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</si>
  <si>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</si>
  <si>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</si>
  <si>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</si>
  <si>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</si>
  <si>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</si>
  <si>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</si>
  <si>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</si>
  <si>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</si>
  <si>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</si>
  <si>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</si>
  <si>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</si>
  <si>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</si>
  <si>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</si>
  <si>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</si>
  <si>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</si>
  <si>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</si>
  <si>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</si>
  <si>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</si>
  <si>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</si>
  <si>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</si>
  <si>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</si>
  <si>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</si>
  <si>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</si>
  <si>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</si>
  <si>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</si>
  <si>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</si>
  <si>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</si>
  <si>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</si>
  <si>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</si>
  <si>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</si>
  <si>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</si>
  <si>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</si>
  <si>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</si>
  <si>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</si>
  <si>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</si>
  <si>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</si>
  <si>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</si>
  <si>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</si>
  <si>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</si>
  <si>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</si>
  <si>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</si>
  <si>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</si>
  <si>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</si>
  <si>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</si>
  <si>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</si>
  <si>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</si>
  <si>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</si>
  <si>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</si>
  <si>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</si>
  <si>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</si>
  <si>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</si>
  <si>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</si>
  <si>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</si>
  <si>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</si>
  <si>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</si>
  <si>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</si>
  <si>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</si>
  <si>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</si>
  <si>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</si>
  <si>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</si>
  <si>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</si>
  <si>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</si>
  <si>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</si>
  <si>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</si>
  <si>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</si>
  <si>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</si>
  <si>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</si>
  <si>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</si>
  <si>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</si>
  <si>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</si>
  <si>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</si>
  <si>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</si>
  <si>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</si>
  <si>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</si>
  <si>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</si>
  <si>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</si>
  <si>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</si>
  <si>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</si>
  <si>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</si>
  <si>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</si>
  <si>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</si>
  <si>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</si>
  <si>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</si>
  <si>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</si>
  <si>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</si>
  <si>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</si>
  <si>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</si>
  <si>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</si>
  <si>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</si>
  <si>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</si>
  <si>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</si>
  <si>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</si>
  <si>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</si>
  <si>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</si>
  <si>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</si>
  <si>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</si>
  <si>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</si>
  <si>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</si>
  <si>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</si>
  <si>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</si>
  <si>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</si>
  <si>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</si>
  <si>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</si>
  <si>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</si>
  <si>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</si>
  <si>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</si>
  <si>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</si>
  <si>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</si>
  <si>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</si>
  <si>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</si>
  <si>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</si>
  <si>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</si>
  <si>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</si>
  <si>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</si>
  <si>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</si>
  <si>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</si>
  <si>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</si>
  <si>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</si>
  <si>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</si>
  <si>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</si>
  <si>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</si>
  <si>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</si>
  <si>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</si>
  <si>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</si>
  <si>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</si>
  <si>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</si>
  <si>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</si>
  <si>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</si>
  <si>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</si>
  <si>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</si>
  <si>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</si>
  <si>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</si>
  <si>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</si>
  <si>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</si>
  <si>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</si>
  <si>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</si>
  <si>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</si>
  <si>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</si>
  <si>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</si>
  <si>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</si>
  <si>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</si>
  <si>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</si>
  <si>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</si>
  <si>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</si>
  <si>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</si>
  <si>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</si>
  <si>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</si>
  <si>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</si>
  <si>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</si>
  <si>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</si>
  <si>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</si>
  <si>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</si>
  <si>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</si>
  <si>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</si>
  <si>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</si>
  <si>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</si>
  <si>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</si>
  <si>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</si>
  <si>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</si>
  <si>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</si>
  <si>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</si>
  <si>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</si>
  <si>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</si>
  <si>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</si>
  <si>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</si>
  <si>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</si>
  <si>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</si>
  <si>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</si>
  <si>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</si>
  <si>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</si>
  <si>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</si>
  <si>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</si>
  <si>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</si>
  <si>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</si>
  <si>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</si>
  <si>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</si>
  <si>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</si>
  <si>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</si>
  <si>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</si>
  <si>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</si>
  <si>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</si>
  <si>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</si>
  <si>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</si>
  <si>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</si>
  <si>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</si>
  <si>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</si>
  <si>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</si>
  <si>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</si>
  <si>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</si>
  <si>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</si>
  <si>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</si>
  <si>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</si>
  <si>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</si>
  <si>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</si>
  <si>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</si>
  <si>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</si>
  <si>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</si>
  <si>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</si>
  <si>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</si>
  <si>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</si>
  <si>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</si>
  <si>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</si>
  <si>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</si>
  <si>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</si>
  <si>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</si>
  <si>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</si>
  <si>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</si>
  <si>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</si>
  <si>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</si>
  <si>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</si>
  <si>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</si>
  <si>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</si>
  <si>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</si>
  <si>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</si>
  <si>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</si>
  <si>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</si>
  <si>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</si>
  <si>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</si>
  <si>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</si>
  <si>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</si>
  <si>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</si>
  <si>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</si>
  <si>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</si>
  <si>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</si>
  <si>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</si>
  <si>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</si>
  <si>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</si>
  <si>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</si>
  <si>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</si>
  <si>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</si>
  <si>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</si>
  <si>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</si>
  <si>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</si>
  <si>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</si>
  <si>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</si>
  <si>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</si>
  <si>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</si>
  <si>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</si>
  <si>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</si>
  <si>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</si>
  <si>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</si>
  <si>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</si>
  <si>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</si>
  <si>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</si>
  <si>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</si>
  <si>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</si>
  <si>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</si>
  <si>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</si>
  <si>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</si>
  <si>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</si>
  <si>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</si>
  <si>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</si>
  <si>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</si>
  <si>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</si>
  <si>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</si>
  <si>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</si>
  <si>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</si>
  <si>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</si>
  <si>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</si>
  <si>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</si>
  <si>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</si>
  <si>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</si>
  <si>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</si>
  <si>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</si>
  <si>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</si>
  <si>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</si>
  <si>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</si>
  <si>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</si>
  <si>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</si>
  <si>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</si>
  <si>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</si>
  <si>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</si>
  <si>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</si>
  <si>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</si>
  <si>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</si>
  <si>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</si>
  <si>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</si>
  <si>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</si>
  <si>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</si>
  <si>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</si>
  <si>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</si>
  <si>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</si>
  <si>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</si>
  <si>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</si>
  <si>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</si>
  <si>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</si>
  <si>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</si>
  <si>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</si>
  <si>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</si>
  <si>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</si>
  <si>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</si>
  <si>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</si>
  <si>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</si>
  <si>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</si>
  <si>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</si>
  <si>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</si>
  <si>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</si>
  <si>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</si>
  <si>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</si>
  <si>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</si>
  <si>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</si>
  <si>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</si>
  <si>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</si>
  <si>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</si>
  <si>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</si>
  <si>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</si>
  <si>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</si>
  <si>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</si>
  <si>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</si>
  <si>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</si>
  <si>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</si>
  <si>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</si>
  <si>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</si>
  <si>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</si>
  <si>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</si>
  <si>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</si>
  <si>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</si>
  <si>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</si>
  <si>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</si>
  <si>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</si>
  <si>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</si>
  <si>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</si>
  <si>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</si>
  <si>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</si>
  <si>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</si>
  <si>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</si>
  <si>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</si>
  <si>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</si>
  <si>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</si>
  <si>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</si>
  <si>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</si>
  <si>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</si>
  <si>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</si>
  <si>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</si>
  <si>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</si>
  <si>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</si>
  <si>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</si>
  <si>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</si>
  <si>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</si>
  <si>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</si>
  <si>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</si>
  <si>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</si>
  <si>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</si>
  <si>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</si>
  <si>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</si>
  <si>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</si>
  <si>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</si>
  <si>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</si>
  <si>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</si>
  <si>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</si>
  <si>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</si>
  <si>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</si>
  <si>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</si>
  <si>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</si>
  <si>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</si>
  <si>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</si>
  <si>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</si>
  <si>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</si>
  <si>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</si>
  <si>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</si>
  <si>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</si>
  <si>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</si>
  <si>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</si>
  <si>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</si>
  <si>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</si>
  <si>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</si>
  <si>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</si>
  <si>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</si>
  <si>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</si>
  <si>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</si>
  <si>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</si>
  <si>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</si>
  <si>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</si>
  <si>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</si>
  <si>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</si>
  <si>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</si>
  <si>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</si>
  <si>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</si>
  <si>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</si>
  <si>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</si>
  <si>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</si>
  <si>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</si>
  <si>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</si>
  <si>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</si>
  <si>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</si>
  <si>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</si>
  <si>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</si>
  <si>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</si>
  <si>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</si>
  <si>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</si>
  <si>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</si>
  <si>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</si>
  <si>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</si>
  <si>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</si>
  <si>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</si>
  <si>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</si>
  <si>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</si>
  <si>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</si>
  <si>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</si>
  <si>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</si>
  <si>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</si>
  <si>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</si>
  <si>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</si>
  <si>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</si>
  <si>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</si>
  <si>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</si>
  <si>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</si>
  <si>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</si>
  <si>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</si>
  <si>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</si>
  <si>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</si>
  <si>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</si>
  <si>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</si>
  <si>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</si>
  <si>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</si>
  <si>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</si>
  <si>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</si>
  <si>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</si>
  <si>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</si>
  <si>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</si>
  <si>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</si>
  <si>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</si>
  <si>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</si>
  <si>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</si>
  <si>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</si>
  <si>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</si>
  <si>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</si>
  <si>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</si>
  <si>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</si>
  <si>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</si>
  <si>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</si>
  <si>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</si>
  <si>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</si>
  <si>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</si>
  <si>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</si>
  <si>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</si>
  <si>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</si>
  <si>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</si>
  <si>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</si>
  <si>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</si>
  <si>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</si>
  <si>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</si>
  <si>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</si>
  <si>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</si>
  <si>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</si>
  <si>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</si>
  <si>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</si>
  <si>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</si>
  <si>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</si>
  <si>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</si>
  <si>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</si>
  <si>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</si>
  <si>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</si>
  <si>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</si>
  <si>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</si>
  <si>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</si>
  <si>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</si>
  <si>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</si>
  <si>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</si>
  <si>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</si>
  <si>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</si>
  <si>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</si>
  <si>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</si>
  <si>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</si>
  <si>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</si>
  <si>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</si>
  <si>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</si>
  <si>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</si>
  <si>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</si>
  <si>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</si>
  <si>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</si>
  <si>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</si>
  <si>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</si>
  <si>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</si>
  <si>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</si>
  <si>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</si>
  <si>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</si>
  <si>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</si>
  <si>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</si>
  <si>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</si>
  <si>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</si>
  <si>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</si>
  <si>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</si>
  <si>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</si>
  <si>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</si>
  <si>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</si>
  <si>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</si>
  <si>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</si>
  <si>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</si>
  <si>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</si>
  <si>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</si>
  <si>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</si>
  <si>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</si>
  <si>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</si>
  <si>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</si>
  <si>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</si>
  <si>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</si>
  <si>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</si>
  <si>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</si>
  <si>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</si>
  <si>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</si>
  <si>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</si>
  <si>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</si>
  <si>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</si>
  <si>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</si>
  <si>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</si>
  <si>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</si>
  <si>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</si>
  <si>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</si>
  <si>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</si>
  <si>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</si>
  <si>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</si>
  <si>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</si>
  <si>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</si>
  <si>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</si>
  <si>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</si>
  <si>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</si>
  <si>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</si>
  <si>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</si>
  <si>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</si>
  <si>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</si>
  <si>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</si>
  <si>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</si>
  <si>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</si>
  <si>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</si>
  <si>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</si>
  <si>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</si>
  <si>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</si>
  <si>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</si>
  <si>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</si>
  <si>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</si>
  <si>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</si>
  <si>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</si>
  <si>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</si>
  <si>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</si>
  <si>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</si>
  <si>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</si>
  <si>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</si>
  <si>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</si>
  <si>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</si>
  <si>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</si>
  <si>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</si>
  <si>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</si>
  <si>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</si>
  <si>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</si>
  <si>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</si>
  <si>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</si>
  <si>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</si>
  <si>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</si>
  <si>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</si>
  <si>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</si>
  <si>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</si>
  <si>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</si>
  <si>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</si>
  <si>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</si>
  <si>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</si>
  <si>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</si>
  <si>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</si>
  <si>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</si>
  <si>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</si>
  <si>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</si>
  <si>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</si>
  <si>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</si>
  <si>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</si>
  <si>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</si>
  <si>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</si>
  <si>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</si>
  <si>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</si>
  <si>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</si>
  <si>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</si>
  <si>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</si>
  <si>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</si>
  <si>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</si>
  <si>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</si>
  <si>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</si>
  <si>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</si>
  <si>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</si>
  <si>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</si>
  <si>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</si>
  <si>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</si>
  <si>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</si>
  <si>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</si>
  <si>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</si>
  <si>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</si>
  <si>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</si>
  <si>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</si>
  <si>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</si>
  <si>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</si>
  <si>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</si>
  <si>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</si>
  <si>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</si>
  <si>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</si>
  <si>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</si>
  <si>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</si>
  <si>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</si>
  <si>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</si>
  <si>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</si>
  <si>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</si>
  <si>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</si>
  <si>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</si>
  <si>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</si>
  <si>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</si>
  <si>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</si>
  <si>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</si>
  <si>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</si>
  <si>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</si>
  <si>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</si>
  <si>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</si>
  <si>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</si>
  <si>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</si>
  <si>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</si>
  <si>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</si>
  <si>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</si>
  <si>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</si>
  <si>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</si>
  <si>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</si>
  <si>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</si>
  <si>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</si>
  <si>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</si>
  <si>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</si>
  <si>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</si>
  <si>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</si>
  <si>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</si>
  <si>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</si>
  <si>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</si>
  <si>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</si>
  <si>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</si>
  <si>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</si>
  <si>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</si>
  <si>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</si>
  <si>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</si>
  <si>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</si>
  <si>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</si>
  <si>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</si>
  <si>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</si>
  <si>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</si>
  <si>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</si>
  <si>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</si>
  <si>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</si>
  <si>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</si>
  <si>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</si>
  <si>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</si>
  <si>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</si>
  <si>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</si>
  <si>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</si>
  <si>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</si>
  <si>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</si>
  <si>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</si>
  <si>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</si>
  <si>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</si>
  <si>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</si>
  <si>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</si>
  <si>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</si>
  <si>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</si>
  <si>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</si>
  <si>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</si>
  <si>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</si>
  <si>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</si>
  <si>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</si>
  <si>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</si>
  <si>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</si>
  <si>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</si>
  <si>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</si>
  <si>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</si>
  <si>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</si>
  <si>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</si>
  <si>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</si>
  <si>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</si>
  <si>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</si>
  <si>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</si>
  <si>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</si>
  <si>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</si>
  <si>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</si>
  <si>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</si>
  <si>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</si>
  <si>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</si>
  <si>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</si>
  <si>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</si>
  <si>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</si>
  <si>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</si>
  <si>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</si>
  <si>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</si>
  <si>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</si>
  <si>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</si>
  <si>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</si>
  <si>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</si>
  <si>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</si>
  <si>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</si>
  <si>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</si>
  <si>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</si>
  <si>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</si>
  <si>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</si>
  <si>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</si>
  <si>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</si>
  <si>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</si>
  <si>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</si>
  <si>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</si>
  <si>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</si>
  <si>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</si>
  <si>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</si>
  <si>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</si>
  <si>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</si>
  <si>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</si>
  <si>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</si>
  <si>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</si>
  <si>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</si>
  <si>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</si>
  <si>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</si>
  <si>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</si>
  <si>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</si>
  <si>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</si>
  <si>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</si>
  <si>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</si>
  <si>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</si>
  <si>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</si>
  <si>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</si>
  <si>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</si>
  <si>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</si>
  <si>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</si>
  <si>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</si>
  <si>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</si>
  <si>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</si>
  <si>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</si>
  <si>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</si>
  <si>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</si>
  <si>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</si>
  <si>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</si>
  <si>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</si>
  <si>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</si>
  <si>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</si>
  <si>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</si>
  <si>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</si>
  <si>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</si>
  <si>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</si>
  <si>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</si>
  <si>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</si>
  <si>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</si>
  <si>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</si>
  <si>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</si>
  <si>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</si>
  <si>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</si>
  <si>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</si>
  <si>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</si>
  <si>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</si>
  <si>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</si>
  <si>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</si>
  <si>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</si>
  <si>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</si>
  <si>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</si>
  <si>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</si>
  <si>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</si>
  <si>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</si>
  <si>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</si>
  <si>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</si>
  <si>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</si>
  <si>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</si>
  <si>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</si>
  <si>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</si>
  <si>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</si>
  <si>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</si>
  <si>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</si>
  <si>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</si>
  <si>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</si>
  <si>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</si>
  <si>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</si>
  <si>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</si>
  <si>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</si>
  <si>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</si>
  <si>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</si>
  <si>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</si>
  <si>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</si>
  <si>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</si>
  <si>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</si>
  <si>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</si>
  <si>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</si>
  <si>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</si>
  <si>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</si>
  <si>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</si>
  <si>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</si>
  <si>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</si>
  <si>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</si>
  <si>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</si>
  <si>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</si>
  <si>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</si>
  <si>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</si>
  <si>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</si>
  <si>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</si>
  <si>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</si>
  <si>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</si>
  <si>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</si>
  <si>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</si>
  <si>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</si>
  <si>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</si>
  <si>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</si>
  <si>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</si>
  <si>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</si>
  <si>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</si>
  <si>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</si>
  <si>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</si>
  <si>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</si>
  <si>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</si>
  <si>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</si>
  <si>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</si>
  <si>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</si>
  <si>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</si>
  <si>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</si>
  <si>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</si>
  <si>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</si>
  <si>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</si>
  <si>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</si>
  <si>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</si>
  <si>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</si>
  <si>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</si>
  <si>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</si>
  <si>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</si>
  <si>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</si>
  <si>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</si>
  <si>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</si>
  <si>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</si>
  <si>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</si>
  <si>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</si>
  <si>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</si>
  <si>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</si>
  <si>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</si>
  <si>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</si>
  <si>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</si>
  <si>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</si>
  <si>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</si>
  <si>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</si>
  <si>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</si>
  <si>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</si>
  <si>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</si>
  <si>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</si>
  <si>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</si>
  <si>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</si>
  <si>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</si>
  <si>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</si>
  <si>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</si>
  <si>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</si>
  <si>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</si>
  <si>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</si>
  <si>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</si>
  <si>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</si>
  <si>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</si>
  <si>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</si>
  <si>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</si>
  <si>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</si>
  <si>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</si>
  <si>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</si>
  <si>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</si>
  <si>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</si>
  <si>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</si>
  <si>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</si>
  <si>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</si>
  <si>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</si>
  <si>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</si>
  <si>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</si>
  <si>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</si>
  <si>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</si>
  <si>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</si>
  <si>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</si>
  <si>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</si>
  <si>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</si>
  <si>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</si>
  <si>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</si>
  <si>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</si>
  <si>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</si>
  <si>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</si>
  <si>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</si>
  <si>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</si>
  <si>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</si>
  <si>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</si>
  <si>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</si>
  <si>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</si>
  <si>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</si>
  <si>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</si>
  <si>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</si>
  <si>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</si>
  <si>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</si>
  <si>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</si>
  <si>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</si>
  <si>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</si>
  <si>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</si>
  <si>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</si>
  <si>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</si>
  <si>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</si>
  <si>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</si>
  <si>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</si>
  <si>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</si>
  <si>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</si>
  <si>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</si>
  <si>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</si>
  <si>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</si>
  <si>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</si>
  <si>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</si>
  <si>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</si>
  <si>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</si>
  <si>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</si>
  <si>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</si>
  <si>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</si>
  <si>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</si>
  <si>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</si>
  <si>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</si>
  <si>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</si>
  <si>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</si>
  <si>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</si>
  <si>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</si>
  <si>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</si>
  <si>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</si>
  <si>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</si>
  <si>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</si>
  <si>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</si>
  <si>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</si>
  <si>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</si>
  <si>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</si>
  <si>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</si>
  <si>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</si>
  <si>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</si>
  <si>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</si>
  <si>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</si>
  <si>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</si>
  <si>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</si>
  <si>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</si>
  <si>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</si>
  <si>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</si>
  <si>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</si>
  <si>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</si>
  <si>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</si>
  <si>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</si>
  <si>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</si>
  <si>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</si>
  <si>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</si>
  <si>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</si>
  <si>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</si>
  <si>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</si>
  <si>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</si>
  <si>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</si>
  <si>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</si>
  <si>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</si>
  <si>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</si>
  <si>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</si>
  <si>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</si>
  <si>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</si>
  <si>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</si>
  <si>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</si>
  <si>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</si>
  <si>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</si>
  <si>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</si>
  <si>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</si>
  <si>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</si>
  <si>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</si>
  <si>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</si>
  <si>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</si>
  <si>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</si>
  <si>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</si>
  <si>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</si>
  <si>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</si>
  <si>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</si>
  <si>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</si>
  <si>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</si>
  <si>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</si>
  <si>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</si>
  <si>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</si>
  <si>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</si>
  <si>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</si>
  <si>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</si>
  <si>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</si>
  <si>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</si>
  <si>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</si>
  <si>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</si>
  <si>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</si>
  <si>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</si>
  <si>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</si>
  <si>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</si>
  <si>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</si>
  <si>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</si>
  <si>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</si>
  <si>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</si>
  <si>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</si>
  <si>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</si>
  <si>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</si>
  <si>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</si>
  <si>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</si>
  <si>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</si>
  <si>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</si>
  <si>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</si>
  <si>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</si>
  <si>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</si>
  <si>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</si>
  <si>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</si>
  <si>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</si>
  <si>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</si>
  <si>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</si>
  <si>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</si>
  <si>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</si>
  <si>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</si>
  <si>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</si>
  <si>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</si>
  <si>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</si>
  <si>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</si>
  <si>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</si>
  <si>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</si>
  <si>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</si>
  <si>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</si>
  <si>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</si>
  <si>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</si>
  <si>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</si>
  <si>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</si>
  <si>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</si>
  <si>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</si>
  <si>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</si>
  <si>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</si>
  <si>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</si>
  <si>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</si>
  <si>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</si>
  <si>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</si>
  <si>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</si>
  <si>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</si>
  <si>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</si>
  <si>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</si>
  <si>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</si>
  <si>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</si>
  <si>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</si>
  <si>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</si>
  <si>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</si>
  <si>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</si>
  <si>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</si>
  <si>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</si>
  <si>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</si>
  <si>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</si>
  <si>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</si>
  <si>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</si>
  <si>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</si>
  <si>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</si>
  <si>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</si>
  <si>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</si>
  <si>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</si>
  <si>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</si>
  <si>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</si>
  <si>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</si>
  <si>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</si>
  <si>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</si>
  <si>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</si>
  <si>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</si>
  <si>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</si>
  <si>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</si>
  <si>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</si>
  <si>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</si>
  <si>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</si>
  <si>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</si>
  <si>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</si>
  <si>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</si>
  <si>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</si>
  <si>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</si>
  <si>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</si>
  <si>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</si>
  <si>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</si>
  <si>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</si>
  <si>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</si>
  <si>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</si>
  <si>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</si>
  <si>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</si>
  <si>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</si>
  <si>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</si>
  <si>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</si>
  <si>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</si>
  <si>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</si>
  <si>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</si>
  <si>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</si>
  <si>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</si>
  <si>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</si>
  <si>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</si>
  <si>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</si>
  <si>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</si>
  <si>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</si>
  <si>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</si>
  <si>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</si>
  <si>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</si>
  <si>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</si>
  <si>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</si>
  <si>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</si>
  <si>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</si>
  <si>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</si>
  <si>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</si>
  <si>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</si>
  <si>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</si>
  <si>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</si>
  <si>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</si>
  <si>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</si>
  <si>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</si>
  <si>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</si>
  <si>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</si>
  <si>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</si>
  <si>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</si>
  <si>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</si>
  <si>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</si>
  <si>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</si>
  <si>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</si>
  <si>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</si>
  <si>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</si>
  <si>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</si>
  <si>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</si>
  <si>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</si>
  <si>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</si>
  <si>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</si>
  <si>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</si>
  <si>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</si>
  <si>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</si>
  <si>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</si>
  <si>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</si>
  <si>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</si>
  <si>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</si>
  <si>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</si>
  <si>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</si>
  <si>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</si>
  <si>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</si>
  <si>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</si>
  <si>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</si>
  <si>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</si>
  <si>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</si>
  <si>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</si>
  <si>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</si>
  <si>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</si>
  <si>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</si>
  <si>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</si>
  <si>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</si>
  <si>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</si>
  <si>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</si>
  <si>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</si>
  <si>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</si>
  <si>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</si>
  <si>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</si>
  <si>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</si>
  <si>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</si>
  <si>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</si>
  <si>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</si>
  <si>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</si>
  <si>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</si>
  <si>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</si>
  <si>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</si>
  <si>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</si>
  <si>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</si>
  <si>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</si>
  <si>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</si>
  <si>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</si>
  <si>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</si>
  <si>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</si>
  <si>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</si>
  <si>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</si>
  <si>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</si>
  <si>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</si>
  <si>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</si>
  <si>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</si>
  <si>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</si>
  <si>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</si>
  <si>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</si>
  <si>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</si>
  <si>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</si>
  <si>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</si>
  <si>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</si>
  <si>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</si>
  <si>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</si>
  <si>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</si>
  <si>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</si>
  <si>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</si>
  <si>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</si>
  <si>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</si>
  <si>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</si>
  <si>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</si>
  <si>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</si>
  <si>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</si>
  <si>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</si>
  <si>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</si>
  <si>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</si>
  <si>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</si>
  <si>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</si>
  <si>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</si>
  <si>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</si>
  <si>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</si>
  <si>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</si>
  <si>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</si>
  <si>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</si>
  <si>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</si>
  <si>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</si>
  <si>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</si>
  <si>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</si>
  <si>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</si>
  <si>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</si>
  <si>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</si>
  <si>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</si>
  <si>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</si>
  <si>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</si>
  <si>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</si>
  <si>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</si>
  <si>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</si>
  <si>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</si>
  <si>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</si>
  <si>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</si>
  <si>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</si>
  <si>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</si>
  <si>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</si>
  <si>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</si>
  <si>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</si>
  <si>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</si>
  <si>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</si>
  <si>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</si>
  <si>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</si>
  <si>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</si>
  <si>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</si>
  <si>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</si>
  <si>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</si>
  <si>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</si>
  <si>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</si>
  <si>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</si>
  <si>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</si>
  <si>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</si>
  <si>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</si>
  <si>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</si>
  <si>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</si>
  <si>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</si>
  <si>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</si>
  <si>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</si>
  <si>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</si>
  <si>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</si>
  <si>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</si>
  <si>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</si>
  <si>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</si>
  <si>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</si>
  <si>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</si>
  <si>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</si>
  <si>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</si>
  <si>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</si>
  <si>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</si>
  <si>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</si>
  <si>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</si>
  <si>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</si>
  <si>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</si>
  <si>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</si>
  <si>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</si>
  <si>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</si>
  <si>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</si>
  <si>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</si>
  <si>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</si>
  <si>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</si>
  <si>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</si>
  <si>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</si>
  <si>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</si>
  <si>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</si>
  <si>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</si>
  <si>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</si>
  <si>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</si>
  <si>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</si>
  <si>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</si>
  <si>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</si>
  <si>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</si>
  <si>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</si>
  <si>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</si>
  <si>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</si>
  <si>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</si>
  <si>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</si>
  <si>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</si>
  <si>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</si>
  <si>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</si>
  <si>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</si>
  <si>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</si>
  <si>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</si>
  <si>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</si>
  <si>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</si>
  <si>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</si>
  <si>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</si>
  <si>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</si>
  <si>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</si>
  <si>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</si>
  <si>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</si>
  <si>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</si>
  <si>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</si>
  <si>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</si>
  <si>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</si>
  <si>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</si>
  <si>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</si>
  <si>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</si>
  <si>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</si>
  <si>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</si>
  <si>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</si>
  <si>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</si>
  <si>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</si>
  <si>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</si>
  <si>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</si>
  <si>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</si>
  <si>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</si>
  <si>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</si>
  <si>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</si>
  <si>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</si>
  <si>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</si>
  <si>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</si>
  <si>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</si>
  <si>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</si>
  <si>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</si>
  <si>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</si>
  <si>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</si>
  <si>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</si>
  <si>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</si>
  <si>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</si>
  <si>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</si>
  <si>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</si>
  <si>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</si>
  <si>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</si>
  <si>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</si>
  <si>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</si>
  <si>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</si>
  <si>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</si>
  <si>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</si>
  <si>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</si>
  <si>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</si>
  <si>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</si>
  <si>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</si>
  <si>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</si>
  <si>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</si>
  <si>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</si>
  <si>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</si>
  <si>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</si>
  <si>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</si>
  <si>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</si>
  <si>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</si>
  <si>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</si>
  <si>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</si>
  <si>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</si>
  <si>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</si>
  <si>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</si>
  <si>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</si>
  <si>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</si>
  <si>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</si>
  <si>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</si>
  <si>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</si>
  <si>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</si>
  <si>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</si>
  <si>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</si>
  <si>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</si>
  <si>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</si>
  <si>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</si>
  <si>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</si>
  <si>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</si>
  <si>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</si>
  <si>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</si>
  <si>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</si>
  <si>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</si>
  <si>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</si>
  <si>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</si>
  <si>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</si>
  <si>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</si>
  <si>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</si>
  <si>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</si>
  <si>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</si>
  <si>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</si>
  <si>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</si>
  <si>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</si>
  <si>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</si>
  <si>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</si>
  <si>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</si>
  <si>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</si>
  <si>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</si>
  <si>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</si>
  <si>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</si>
  <si>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</si>
  <si>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</si>
  <si>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</si>
  <si>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</si>
  <si>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</si>
  <si>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</si>
  <si>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</si>
  <si>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</si>
  <si>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</si>
  <si>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</si>
  <si>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</si>
  <si>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</si>
  <si>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</si>
  <si>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</si>
  <si>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</si>
  <si>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</si>
  <si>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</si>
  <si>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</si>
  <si>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</si>
  <si>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</si>
  <si>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</si>
  <si>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</si>
  <si>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</si>
  <si>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</si>
  <si>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</si>
  <si>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</si>
  <si>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</si>
  <si>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</si>
  <si>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</si>
  <si>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</si>
  <si>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</si>
  <si>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</si>
  <si>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</si>
  <si>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</si>
  <si>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</si>
  <si>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</si>
  <si>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</si>
  <si>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</si>
  <si>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</si>
  <si>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</si>
  <si>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</si>
  <si>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</si>
  <si>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</si>
  <si>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</si>
  <si>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</si>
  <si>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</si>
  <si>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</si>
  <si>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</si>
  <si>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</si>
  <si>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</si>
  <si>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</si>
  <si>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</si>
  <si>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</si>
  <si>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</si>
  <si>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</si>
  <si>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</si>
  <si>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</si>
  <si>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</si>
  <si>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</si>
  <si>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</si>
  <si>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</si>
  <si>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</si>
  <si>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</si>
  <si>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</si>
  <si>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</si>
  <si>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</si>
  <si>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</si>
  <si>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</si>
  <si>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</si>
  <si>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</si>
  <si>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</si>
  <si>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</si>
  <si>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</si>
  <si>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</si>
  <si>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</si>
  <si>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</si>
  <si>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</si>
  <si>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</si>
  <si>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</si>
  <si>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</si>
  <si>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</si>
  <si>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</si>
  <si>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</si>
  <si>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</si>
  <si>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</si>
  <si>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</si>
  <si>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</si>
  <si>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</si>
  <si>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</si>
  <si>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</si>
  <si>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</si>
  <si>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</si>
  <si>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</si>
  <si>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</si>
  <si>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</si>
  <si>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</si>
  <si>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</si>
  <si>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</si>
  <si>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</si>
  <si>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</si>
  <si>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</si>
  <si>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</si>
  <si>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</si>
  <si>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</si>
  <si>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</si>
  <si>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</si>
  <si>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</si>
  <si>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</si>
  <si>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</si>
  <si>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</si>
  <si>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</si>
  <si>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</si>
  <si>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</si>
  <si>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</si>
  <si>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</si>
  <si>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</si>
  <si>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</si>
  <si>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</si>
  <si>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</si>
  <si>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</si>
  <si>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</si>
  <si>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</si>
  <si>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</si>
  <si>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</si>
  <si>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</si>
  <si>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</si>
  <si>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</si>
  <si>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</si>
  <si>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</si>
  <si>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</si>
  <si>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</si>
  <si>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</si>
  <si>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</si>
  <si>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</si>
  <si>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</si>
  <si>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</si>
  <si>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</si>
  <si>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</si>
  <si>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</si>
  <si>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</si>
  <si>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</si>
  <si>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</si>
  <si>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</si>
  <si>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</si>
  <si>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</si>
  <si>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</si>
  <si>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</si>
  <si>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</si>
  <si>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</si>
  <si>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</si>
  <si>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</si>
  <si>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</si>
  <si>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</si>
  <si>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</si>
  <si>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</si>
  <si>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</si>
  <si>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</si>
  <si>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</si>
  <si>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</si>
  <si>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</si>
  <si>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</si>
  <si>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</si>
  <si>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</si>
  <si>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</si>
  <si>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</si>
  <si>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</si>
  <si>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</si>
  <si>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</si>
  <si>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</si>
  <si>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</si>
  <si>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</si>
  <si>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</si>
  <si>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</si>
  <si>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</si>
  <si>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</si>
  <si>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</si>
  <si>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</si>
  <si>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</si>
  <si>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</si>
  <si>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</si>
  <si>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</si>
  <si>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</si>
  <si>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</si>
  <si>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</si>
  <si>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</si>
  <si>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</si>
  <si>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</si>
  <si>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</si>
  <si>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</si>
  <si>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</si>
  <si>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</si>
  <si>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</si>
  <si>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</si>
  <si>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</si>
  <si>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</si>
  <si>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</si>
  <si>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</si>
  <si>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</si>
  <si>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</si>
  <si>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</si>
  <si>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</si>
  <si>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</si>
  <si>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</si>
  <si>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</si>
  <si>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</si>
  <si>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</si>
  <si>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</si>
  <si>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</si>
  <si>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</si>
  <si>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</si>
  <si>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</si>
  <si>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</si>
  <si>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</si>
  <si>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</si>
  <si>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</si>
  <si>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</si>
  <si>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</si>
  <si>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</si>
  <si>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</si>
  <si>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</si>
  <si>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</si>
  <si>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</si>
  <si>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</si>
  <si>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</si>
  <si>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</si>
  <si>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</si>
  <si>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</si>
  <si>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</si>
  <si>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</si>
  <si>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</si>
  <si>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</si>
  <si>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</si>
  <si>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</si>
  <si>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</si>
  <si>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</si>
  <si>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</si>
  <si>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</si>
  <si>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</si>
  <si>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</si>
  <si>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</si>
  <si>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</si>
  <si>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</si>
  <si>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</si>
  <si>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</si>
  <si>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</si>
  <si>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</si>
  <si>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</si>
  <si>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</si>
  <si>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</si>
  <si>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</si>
  <si>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</si>
  <si>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</si>
  <si>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</si>
  <si>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</si>
  <si>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</si>
  <si>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</si>
  <si>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</si>
  <si>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</si>
  <si>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</si>
  <si>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</si>
  <si>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</si>
  <si>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</si>
  <si>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</si>
  <si>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</si>
  <si>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</si>
  <si>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</si>
  <si>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</si>
  <si>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</si>
  <si>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</si>
  <si>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</si>
  <si>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</si>
  <si>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</si>
  <si>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</si>
  <si>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</si>
  <si>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</si>
  <si>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</si>
  <si>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</si>
  <si>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</si>
  <si>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</si>
  <si>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</si>
  <si>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</si>
  <si>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</si>
  <si>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</si>
  <si>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</si>
  <si>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</si>
  <si>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</si>
  <si>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</si>
  <si>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</si>
  <si>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</si>
  <si>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</si>
  <si>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</si>
  <si>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</si>
  <si>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</si>
  <si>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</si>
  <si>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</si>
  <si>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</si>
  <si>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</si>
  <si>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</si>
  <si>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</si>
  <si>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</si>
  <si>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</si>
  <si>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</si>
  <si>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</si>
  <si>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</si>
  <si>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</si>
  <si>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</si>
  <si>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</si>
  <si>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</si>
  <si>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</si>
  <si>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</si>
  <si>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</si>
  <si>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</si>
  <si>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</si>
  <si>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</si>
  <si>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</si>
  <si>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</si>
  <si>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</si>
  <si>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</si>
  <si>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</si>
  <si>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</si>
  <si>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</si>
  <si>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</si>
  <si>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</si>
  <si>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</si>
  <si>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</si>
  <si>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</si>
  <si>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</si>
  <si>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</si>
  <si>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</si>
  <si>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</si>
  <si>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</si>
  <si>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</si>
  <si>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</si>
  <si>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</si>
  <si>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</si>
  <si>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</si>
  <si>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</si>
  <si>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</si>
  <si>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</si>
  <si>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</si>
  <si>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</si>
  <si>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</si>
  <si>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</si>
  <si>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</si>
  <si>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</si>
  <si>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</si>
  <si>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</si>
  <si>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</si>
  <si>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</si>
  <si>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</si>
  <si>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</si>
  <si>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</si>
  <si>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</si>
  <si>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</si>
  <si>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</si>
  <si>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</si>
  <si>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</si>
  <si>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</si>
  <si>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</si>
  <si>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</si>
  <si>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</si>
  <si>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</si>
  <si>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</si>
  <si>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</si>
  <si>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</si>
  <si>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</si>
  <si>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</si>
  <si>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</si>
  <si>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</si>
  <si>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</si>
  <si>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</si>
  <si>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</si>
  <si>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</si>
  <si>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</si>
  <si>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</si>
  <si>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</si>
  <si>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</si>
  <si>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</si>
  <si>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</si>
  <si>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</si>
  <si>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</si>
  <si>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</si>
  <si>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</si>
  <si>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</si>
  <si>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</si>
  <si>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</si>
  <si>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</si>
  <si>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</si>
  <si>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</si>
  <si>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</si>
  <si>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</si>
  <si>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</si>
  <si>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</si>
  <si>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</si>
  <si>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</si>
  <si>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</si>
  <si>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</si>
  <si>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</si>
  <si>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</si>
  <si>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</si>
  <si>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</si>
  <si>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</si>
  <si>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</si>
  <si>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</si>
  <si>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</si>
  <si>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</si>
  <si>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</si>
  <si>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</si>
  <si>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</si>
  <si>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</si>
  <si>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</si>
  <si>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</si>
  <si>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</si>
  <si>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</si>
  <si>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</si>
  <si>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</si>
  <si>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</si>
  <si>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</si>
  <si>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</si>
  <si>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</si>
  <si>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</si>
  <si>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</si>
  <si>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</si>
  <si>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</si>
  <si>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</si>
  <si>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</si>
  <si>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</si>
  <si>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</si>
  <si>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</si>
  <si>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</si>
  <si>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</si>
  <si>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</si>
  <si>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</si>
  <si>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</si>
  <si>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</si>
  <si>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</si>
  <si>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</si>
  <si>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</si>
  <si>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</si>
  <si>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</si>
  <si>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</si>
  <si>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</si>
  <si>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</si>
  <si>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</si>
  <si>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</si>
  <si>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</si>
  <si>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</si>
  <si>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</si>
  <si>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</si>
  <si>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</si>
  <si>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</si>
  <si>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</si>
  <si>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</si>
  <si>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</si>
  <si>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</si>
  <si>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</si>
  <si>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</si>
  <si>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</si>
  <si>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</si>
  <si>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</si>
  <si>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</si>
  <si>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</si>
  <si>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</si>
  <si>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</si>
  <si>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</si>
  <si>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</si>
  <si>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</si>
  <si>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</si>
  <si>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</si>
  <si>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</si>
  <si>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</si>
  <si>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</si>
  <si>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</si>
  <si>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</si>
  <si>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</si>
  <si>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</si>
  <si>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</si>
  <si>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</si>
  <si>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</si>
  <si>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</si>
  <si>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</si>
  <si>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</si>
  <si>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</si>
  <si>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</si>
  <si>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</si>
  <si>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</si>
  <si>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</si>
  <si>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</si>
  <si>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</si>
  <si>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</si>
  <si>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</si>
  <si>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</si>
  <si>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</si>
  <si>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</si>
  <si>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</si>
  <si>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</si>
  <si>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</si>
  <si>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</si>
  <si>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</si>
  <si>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</si>
  <si>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</si>
  <si>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</si>
  <si>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</si>
  <si>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</si>
  <si>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</si>
  <si>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</si>
  <si>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</si>
  <si>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</si>
  <si>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</si>
  <si>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</si>
  <si>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</si>
  <si>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</si>
  <si>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</si>
  <si>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</si>
  <si>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</si>
  <si>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</si>
  <si>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</si>
  <si>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</si>
  <si>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</si>
  <si>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</si>
  <si>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</si>
  <si>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</si>
  <si>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</si>
  <si>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</si>
  <si>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</si>
  <si>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</si>
  <si>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</si>
  <si>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</si>
  <si>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</si>
  <si>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</si>
  <si>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</si>
  <si>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</si>
  <si>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</si>
  <si>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</si>
  <si>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</si>
  <si>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</si>
  <si>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</si>
  <si>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</si>
  <si>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</si>
  <si>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</si>
  <si>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</si>
  <si>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</si>
  <si>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</si>
  <si>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</si>
  <si>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</si>
  <si>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</si>
  <si>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</si>
  <si>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</si>
  <si>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</si>
  <si>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</si>
  <si>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</si>
  <si>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</si>
  <si>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</si>
  <si>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</si>
  <si>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</si>
  <si>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</si>
  <si>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</si>
  <si>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</si>
  <si>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</si>
  <si>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</si>
  <si>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</si>
  <si>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</si>
  <si>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</si>
  <si>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</si>
  <si>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</si>
  <si>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</si>
  <si>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</si>
  <si>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</si>
  <si>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</si>
  <si>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</si>
  <si>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</si>
  <si>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</si>
  <si>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</si>
  <si>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</si>
  <si>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</si>
  <si>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</si>
  <si>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</si>
  <si>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</si>
  <si>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</si>
  <si>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</si>
  <si>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</si>
  <si>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</si>
  <si>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</si>
  <si>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</si>
  <si>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</si>
  <si>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</si>
  <si>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</si>
  <si>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</si>
  <si>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</si>
  <si>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</si>
  <si>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</si>
  <si>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</si>
  <si>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</si>
  <si>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</si>
  <si>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</si>
  <si>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</si>
  <si>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</si>
  <si>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</si>
  <si>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</si>
  <si>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</si>
  <si>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</si>
  <si>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</si>
  <si>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</si>
  <si>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</si>
  <si>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</si>
  <si>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</si>
  <si>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</si>
  <si>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</si>
  <si>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</si>
  <si>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</si>
  <si>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</si>
  <si>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</si>
  <si>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</si>
  <si>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</si>
  <si>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</si>
  <si>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</si>
  <si>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</si>
  <si>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</si>
  <si>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</si>
  <si>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</si>
  <si>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</si>
  <si>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</si>
  <si>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</si>
  <si>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</si>
  <si>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</si>
  <si>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</si>
  <si>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</si>
  <si>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</si>
  <si>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</si>
  <si>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</si>
  <si>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</si>
  <si>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</si>
  <si>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</si>
  <si>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</si>
  <si>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</si>
  <si>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</si>
  <si>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</si>
  <si>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</si>
  <si>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</si>
  <si>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</si>
  <si>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</si>
  <si>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</si>
  <si>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</si>
  <si>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</si>
  <si>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</si>
  <si>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</si>
  <si>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</si>
  <si>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</si>
  <si>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</si>
  <si>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</si>
  <si>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</si>
  <si>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</si>
  <si>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</si>
  <si>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</si>
  <si>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</si>
  <si>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</si>
  <si>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</si>
  <si>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</si>
  <si>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</si>
  <si>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</si>
  <si>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</si>
  <si>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</si>
  <si>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</si>
  <si>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</si>
  <si>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</si>
  <si>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</si>
  <si>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</si>
  <si>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</si>
  <si>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</si>
  <si>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</si>
  <si>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</si>
  <si>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</si>
  <si>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</si>
  <si>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</si>
  <si>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</si>
  <si>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</si>
  <si>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</si>
  <si>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</si>
  <si>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</si>
  <si>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</si>
  <si>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</si>
  <si>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</si>
  <si>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</si>
  <si>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</si>
  <si>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</si>
  <si>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</si>
  <si>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</si>
  <si>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</si>
  <si>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</si>
  <si>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</si>
  <si>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</si>
  <si>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</si>
  <si>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</si>
  <si>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</si>
  <si>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</si>
  <si>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</si>
  <si>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</si>
  <si>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</si>
  <si>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</si>
  <si>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</si>
  <si>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</si>
  <si>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</si>
  <si>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</si>
  <si>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</si>
  <si>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</si>
  <si>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</si>
  <si>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</si>
  <si>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</si>
  <si>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</si>
  <si>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</si>
  <si>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</si>
  <si>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</si>
  <si>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</si>
  <si>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</si>
  <si>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</si>
  <si>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</si>
  <si>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</si>
  <si>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</si>
  <si>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</si>
  <si>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</si>
  <si>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</si>
  <si>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</si>
  <si>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</si>
  <si>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</si>
  <si>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</si>
  <si>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</si>
  <si>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</si>
  <si>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</si>
  <si>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</si>
  <si>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</si>
  <si>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</si>
  <si>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</si>
  <si>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</si>
  <si>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</si>
  <si>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</si>
  <si>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</si>
  <si>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</si>
  <si>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</si>
  <si>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</si>
  <si>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</si>
  <si>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</si>
  <si>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</si>
  <si>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</si>
  <si>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</si>
  <si>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</si>
  <si>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</si>
  <si>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</si>
  <si>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</si>
  <si>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</si>
  <si>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</si>
  <si>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</si>
  <si>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</si>
  <si>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</si>
  <si>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</si>
  <si>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</si>
  <si>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</si>
  <si>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</si>
  <si>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</si>
  <si>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</si>
  <si>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</si>
  <si>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</si>
  <si>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</si>
  <si>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</si>
  <si>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</si>
  <si>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</si>
  <si>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</si>
  <si>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</si>
  <si>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</si>
  <si>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</si>
  <si>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</si>
  <si>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</si>
  <si>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</si>
  <si>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</si>
  <si>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</si>
  <si>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</si>
  <si>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</si>
  <si>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</si>
  <si>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</si>
  <si>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</si>
  <si>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</si>
  <si>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</si>
  <si>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</si>
  <si>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</si>
  <si>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</si>
  <si>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</si>
  <si>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</si>
  <si>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</si>
  <si>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</si>
  <si>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</si>
  <si>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</si>
  <si>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</si>
  <si>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</si>
  <si>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</si>
  <si>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</si>
  <si>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</si>
  <si>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</si>
  <si>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</si>
  <si>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</si>
  <si>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</si>
  <si>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</si>
  <si>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</si>
  <si>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</si>
  <si>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</si>
  <si>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</si>
  <si>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</si>
  <si>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</si>
  <si>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</si>
  <si>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</si>
  <si>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</si>
  <si>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</si>
  <si>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</si>
  <si>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</si>
  <si>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</si>
  <si>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</si>
  <si>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</si>
  <si>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</si>
  <si>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</si>
  <si>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</si>
  <si>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</si>
  <si>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</si>
  <si>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</si>
  <si>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</si>
  <si>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</si>
  <si>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</si>
  <si>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</si>
  <si>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</si>
  <si>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</si>
  <si>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</si>
  <si>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</si>
  <si>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</si>
  <si>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</si>
  <si>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</si>
  <si>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</si>
  <si>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</si>
  <si>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</si>
  <si>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</si>
  <si>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</si>
  <si>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</si>
  <si>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</si>
  <si>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</si>
  <si>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</si>
  <si>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</si>
  <si>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</si>
  <si>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</si>
  <si>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</si>
  <si>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</si>
  <si>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</si>
  <si>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</si>
  <si>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</si>
  <si>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</si>
  <si>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</si>
  <si>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</si>
  <si>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</si>
  <si>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</si>
  <si>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</si>
  <si>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</si>
  <si>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</si>
  <si>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</si>
  <si>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</si>
  <si>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</si>
  <si>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</si>
  <si>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</si>
  <si>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</si>
  <si>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</si>
  <si>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</si>
  <si>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</si>
  <si>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</si>
  <si>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</si>
  <si>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</si>
  <si>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</si>
  <si>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</si>
  <si>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</si>
  <si>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</si>
  <si>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</si>
  <si>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</si>
  <si>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</si>
  <si>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</si>
  <si>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</si>
  <si>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</si>
  <si>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</si>
  <si>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</si>
  <si>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</si>
  <si>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</si>
  <si>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</si>
  <si>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</si>
  <si>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</si>
  <si>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</si>
  <si>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</si>
  <si>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</si>
  <si>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</si>
  <si>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</si>
  <si>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</si>
  <si>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</si>
  <si>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</si>
  <si>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</si>
  <si>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</si>
  <si>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</si>
  <si>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</si>
  <si>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</si>
  <si>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</si>
  <si>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</si>
  <si>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</si>
  <si>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</si>
  <si>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</si>
  <si>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</si>
  <si>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</si>
  <si>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</si>
  <si>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</si>
  <si>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</si>
  <si>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</si>
  <si>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</si>
  <si>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</si>
  <si>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</si>
  <si>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</si>
  <si>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</si>
  <si>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</si>
  <si>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</si>
  <si>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</si>
  <si>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</si>
  <si>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</si>
  <si>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</si>
  <si>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</si>
  <si>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</si>
  <si>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</si>
  <si>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</si>
  <si>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</si>
  <si>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</si>
  <si>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</si>
  <si>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</si>
  <si>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</si>
  <si>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</si>
  <si>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</si>
  <si>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</si>
  <si>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</si>
  <si>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</si>
  <si>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</si>
  <si>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</si>
  <si>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</si>
  <si>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</si>
  <si>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</si>
  <si>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</si>
  <si>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</si>
  <si>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</si>
  <si>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</si>
  <si>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</si>
  <si>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</si>
  <si>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</si>
  <si>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</si>
  <si>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</si>
  <si>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</si>
  <si>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</si>
  <si>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</si>
  <si>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</si>
  <si>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</si>
  <si>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</si>
  <si>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</si>
  <si>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</si>
  <si>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</si>
  <si>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</si>
  <si>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</si>
  <si>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</si>
  <si>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</si>
  <si>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</si>
  <si>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</si>
  <si>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</si>
  <si>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</si>
  <si>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</si>
  <si>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</si>
  <si>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</si>
  <si>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</si>
  <si>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</si>
  <si>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</si>
  <si>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</si>
  <si>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</si>
  <si>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</si>
  <si>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</si>
  <si>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</si>
  <si>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</si>
  <si>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</si>
  <si>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</si>
  <si>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</si>
  <si>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</si>
  <si>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</si>
  <si>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</si>
  <si>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</si>
  <si>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</si>
  <si>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</si>
  <si>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</si>
  <si>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</si>
  <si>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</si>
  <si>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</si>
  <si>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</si>
  <si>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</si>
  <si>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</si>
  <si>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</si>
  <si>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</si>
  <si>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</si>
  <si>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</si>
  <si>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</si>
  <si>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</si>
  <si>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</si>
  <si>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</si>
  <si>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</si>
  <si>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</si>
  <si>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</si>
  <si>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</si>
  <si>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</si>
  <si>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</si>
  <si>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</si>
  <si>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</si>
  <si>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</si>
  <si>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</si>
  <si>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</si>
  <si>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</si>
  <si>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</si>
  <si>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</si>
  <si>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</si>
  <si>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</si>
  <si>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</si>
  <si>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</si>
  <si>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</si>
  <si>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</si>
  <si>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</si>
  <si>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</si>
  <si>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</si>
  <si>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</si>
  <si>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</si>
  <si>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</si>
  <si>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</si>
  <si>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</si>
  <si>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</si>
  <si>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</si>
  <si>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</si>
  <si>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</si>
  <si>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</si>
  <si>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</si>
  <si>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</si>
  <si>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</si>
  <si>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</si>
  <si>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</si>
  <si>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</si>
  <si>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</si>
  <si>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</si>
  <si>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</si>
  <si>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</si>
  <si>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</si>
  <si>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</si>
  <si>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</si>
  <si>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</si>
  <si>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</si>
  <si>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</si>
  <si>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</si>
  <si>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</si>
  <si>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</si>
  <si>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</si>
  <si>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</si>
  <si>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</si>
  <si>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</si>
  <si>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</si>
  <si>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</si>
  <si>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</si>
  <si>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</si>
  <si>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</si>
  <si>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</si>
  <si>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</si>
  <si>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</si>
  <si>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</si>
  <si>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</si>
  <si>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</si>
  <si>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</si>
  <si>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</si>
  <si>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</si>
  <si>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</si>
  <si>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</si>
  <si>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</si>
  <si>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</si>
  <si>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</si>
  <si>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</si>
  <si>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</si>
  <si>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</si>
  <si>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</si>
  <si>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</si>
  <si>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</si>
  <si>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</si>
  <si>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</si>
  <si>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</si>
  <si>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</si>
  <si>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</si>
  <si>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</si>
  <si>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</si>
  <si>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</si>
  <si>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</si>
  <si>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</si>
  <si>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</si>
  <si>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</si>
  <si>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</si>
  <si>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</si>
  <si>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</si>
  <si>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</si>
  <si>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</si>
  <si>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</si>
  <si>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</si>
  <si>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</si>
  <si>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</si>
  <si>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</si>
  <si>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</si>
  <si>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</si>
  <si>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</si>
  <si>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</si>
  <si>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</si>
  <si>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</si>
  <si>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</si>
  <si>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</si>
  <si>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</si>
  <si>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</si>
  <si>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</si>
  <si>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</si>
  <si>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</si>
  <si>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</si>
  <si>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</si>
  <si>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</si>
  <si>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</si>
  <si>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</si>
  <si>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</si>
  <si>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</si>
  <si>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</si>
  <si>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</si>
  <si>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</si>
  <si>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</si>
  <si>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</si>
  <si>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</si>
  <si>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</si>
  <si>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</si>
  <si>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</si>
  <si>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</si>
  <si>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</si>
  <si>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</si>
  <si>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</si>
  <si>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</si>
  <si>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</si>
  <si>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</si>
  <si>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</si>
  <si>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</si>
  <si>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</si>
  <si>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</si>
  <si>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</si>
  <si>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</si>
  <si>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</si>
  <si>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</si>
  <si>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</si>
  <si>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</si>
  <si>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</si>
  <si>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</si>
  <si>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</si>
  <si>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</si>
  <si>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</si>
  <si>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</si>
  <si>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</si>
  <si>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</si>
  <si>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</si>
  <si>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</si>
  <si>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</si>
  <si>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</si>
  <si>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</si>
  <si>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</si>
  <si>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</si>
  <si>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</si>
  <si>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</si>
  <si>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</si>
  <si>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</si>
  <si>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</si>
  <si>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</si>
  <si>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</si>
  <si>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</si>
  <si>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</si>
  <si>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</si>
  <si>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</si>
  <si>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</si>
  <si>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</si>
  <si>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</si>
  <si>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</si>
  <si>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</si>
  <si>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</si>
  <si>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</si>
  <si>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</si>
  <si>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</si>
  <si>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</si>
  <si>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</si>
  <si>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</si>
  <si>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</si>
  <si>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</si>
  <si>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</si>
  <si>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</si>
  <si>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</si>
  <si>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</si>
  <si>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</si>
  <si>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</si>
  <si>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</si>
  <si>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</si>
  <si>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</si>
  <si>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</si>
  <si>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</si>
  <si>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</si>
  <si>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</si>
  <si>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</si>
  <si>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</si>
  <si>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</si>
  <si>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</si>
  <si>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</si>
  <si>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</si>
  <si>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</si>
  <si>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</si>
  <si>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</si>
  <si>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</si>
  <si>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</si>
  <si>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</si>
  <si>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</si>
  <si>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</si>
  <si>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</si>
  <si>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</si>
  <si>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</si>
  <si>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</si>
  <si>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</si>
  <si>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</si>
  <si>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</si>
  <si>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</si>
  <si>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</si>
  <si>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</si>
  <si>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</si>
  <si>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</si>
  <si>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</si>
  <si>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</si>
  <si>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</si>
  <si>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</si>
  <si>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</si>
  <si>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</si>
  <si>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</si>
  <si>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</si>
  <si>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</si>
  <si>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</si>
  <si>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</si>
  <si>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</si>
  <si>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</si>
  <si>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</si>
  <si>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</si>
  <si>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</si>
  <si>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</si>
  <si>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</si>
  <si>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</si>
  <si>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</si>
  <si>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</si>
  <si>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</si>
  <si>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</si>
  <si>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</si>
  <si>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</si>
  <si>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</si>
  <si>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</si>
  <si>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</si>
  <si>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</si>
  <si>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</si>
  <si>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</si>
  <si>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</si>
  <si>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</si>
  <si>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</si>
  <si>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</si>
  <si>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</si>
  <si>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</si>
  <si>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</si>
  <si>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</si>
  <si>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</si>
  <si>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</si>
  <si>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</si>
  <si>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</si>
  <si>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</si>
  <si>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</si>
  <si>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</si>
  <si>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</si>
  <si>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</si>
  <si>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</si>
  <si>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</si>
  <si>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</si>
  <si>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</si>
  <si>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</si>
  <si>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</si>
  <si>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</si>
  <si>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</si>
  <si>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</si>
  <si>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</si>
  <si>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</si>
  <si>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</si>
  <si>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</si>
  <si>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</si>
  <si>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</si>
  <si>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</si>
  <si>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</si>
  <si>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</si>
  <si>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</si>
  <si>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</si>
  <si>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</si>
  <si>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</si>
  <si>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</si>
  <si>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</si>
  <si>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</si>
  <si>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</si>
  <si>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</si>
  <si>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</si>
  <si>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</si>
  <si>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</si>
  <si>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</si>
  <si>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</si>
  <si>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</si>
  <si>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</si>
  <si>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</si>
  <si>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</si>
  <si>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</si>
  <si>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</si>
  <si>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</si>
  <si>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</si>
  <si>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</si>
  <si>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</si>
  <si>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</si>
  <si>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</si>
  <si>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</si>
  <si>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</si>
  <si>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</si>
  <si>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</si>
  <si>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</si>
  <si>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</si>
  <si>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</si>
  <si>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</si>
  <si>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</si>
  <si>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</si>
  <si>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</si>
  <si>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</si>
  <si>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</si>
  <si>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</si>
  <si>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</si>
  <si>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</si>
  <si>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</si>
  <si>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</si>
  <si>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</si>
  <si>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</si>
  <si>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</si>
  <si>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</si>
  <si>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</si>
  <si>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</si>
  <si>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</si>
  <si>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</si>
  <si>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</si>
  <si>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</si>
  <si>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</si>
  <si>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</si>
  <si>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</si>
  <si>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</si>
  <si>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</si>
  <si>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</si>
  <si>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</si>
  <si>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</si>
  <si>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</si>
  <si>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</si>
  <si>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</si>
  <si>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</si>
  <si>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</si>
  <si>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</si>
  <si>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</si>
  <si>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</si>
  <si>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</si>
  <si>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</si>
  <si>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</si>
  <si>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</si>
  <si>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</si>
  <si>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</si>
  <si>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</si>
  <si>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</si>
  <si>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</si>
  <si>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</si>
  <si>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</si>
  <si>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</si>
  <si>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</si>
  <si>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</si>
  <si>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</si>
  <si>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</si>
  <si>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</si>
  <si>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</si>
  <si>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</si>
  <si>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</si>
  <si>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</si>
  <si>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</si>
  <si>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</si>
  <si>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</si>
  <si>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</si>
  <si>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</si>
  <si>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</si>
  <si>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</si>
  <si>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</si>
  <si>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</si>
  <si>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</si>
  <si>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</si>
  <si>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</si>
  <si>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</si>
  <si>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</si>
  <si>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</si>
  <si>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</si>
  <si>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</si>
  <si>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</si>
  <si>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</si>
  <si>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</si>
  <si>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</si>
  <si>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</si>
  <si>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</si>
  <si>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</si>
  <si>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</si>
  <si>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</si>
  <si>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</si>
  <si>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</si>
  <si>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</si>
  <si>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</si>
  <si>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</si>
  <si>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</si>
  <si>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</si>
  <si>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</si>
  <si>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</si>
  <si>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</si>
  <si>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</si>
  <si>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</si>
  <si>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</si>
  <si>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</si>
  <si>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</si>
  <si>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</si>
  <si>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</si>
  <si>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</si>
  <si>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</si>
  <si>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</si>
  <si>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</si>
  <si>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</si>
  <si>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</si>
  <si>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</si>
  <si>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</si>
  <si>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</si>
  <si>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</si>
  <si>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</si>
  <si>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</si>
  <si>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</si>
  <si>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</si>
  <si>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</si>
  <si>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</si>
  <si>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</si>
  <si>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</si>
  <si>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</si>
  <si>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</si>
  <si>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</si>
  <si>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</si>
  <si>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</si>
  <si>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</si>
  <si>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</si>
  <si>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</si>
  <si>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</si>
  <si>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</si>
  <si>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</si>
  <si>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</si>
  <si>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</si>
  <si>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</si>
  <si>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</si>
  <si>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</si>
  <si>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</si>
  <si>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</si>
  <si>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</si>
  <si>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</si>
  <si>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</si>
  <si>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</si>
  <si>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</si>
  <si>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</si>
  <si>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</si>
  <si>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</si>
  <si>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</si>
  <si>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</si>
  <si>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</si>
  <si>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</si>
  <si>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</si>
  <si>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</si>
  <si>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</si>
  <si>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</si>
  <si>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</si>
  <si>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</si>
  <si>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</si>
  <si>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</si>
  <si>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</si>
  <si>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</si>
  <si>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</si>
  <si>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</si>
  <si>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</si>
  <si>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</si>
  <si>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</si>
  <si>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</si>
  <si>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</si>
  <si>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</si>
  <si>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</si>
  <si>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</si>
  <si>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</si>
  <si>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</si>
  <si>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</si>
  <si>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</si>
  <si>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</si>
  <si>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</si>
  <si>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</si>
  <si>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</si>
  <si>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</si>
  <si>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</si>
  <si>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</si>
  <si>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</si>
  <si>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</si>
  <si>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</si>
  <si>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</si>
  <si>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</si>
  <si>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</si>
  <si>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</si>
  <si>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</si>
  <si>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</si>
  <si>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</si>
  <si>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</si>
  <si>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</si>
  <si>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</si>
  <si>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</si>
  <si>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</si>
  <si>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</si>
  <si>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</si>
  <si>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</si>
  <si>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</si>
  <si>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</si>
  <si>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</si>
  <si>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</si>
  <si>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</si>
  <si>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</si>
  <si>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</si>
  <si>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</si>
  <si>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</si>
  <si>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</si>
  <si>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</si>
  <si>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</si>
  <si>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</si>
  <si>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</si>
  <si>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</si>
  <si>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</si>
  <si>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</si>
  <si>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</si>
  <si>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</si>
  <si>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</si>
  <si>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</si>
  <si>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</si>
  <si>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</si>
  <si>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</si>
  <si>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</si>
  <si>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</si>
  <si>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</si>
  <si>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</si>
  <si>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</si>
  <si>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</si>
  <si>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</si>
  <si>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</si>
  <si>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</si>
  <si>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</si>
  <si>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</si>
  <si>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</si>
  <si>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</si>
  <si>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</si>
  <si>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</si>
  <si>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</si>
  <si>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</si>
  <si>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</si>
  <si>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</si>
  <si>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</si>
  <si>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</si>
  <si>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</si>
  <si>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</si>
  <si>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</si>
  <si>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</si>
  <si>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</si>
  <si>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</si>
  <si>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</si>
  <si>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</si>
  <si>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</si>
  <si>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</si>
  <si>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</si>
  <si>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</si>
  <si>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</si>
  <si>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</si>
  <si>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</si>
  <si>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</si>
  <si>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</si>
  <si>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</si>
  <si>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</si>
  <si>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</si>
  <si>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</si>
  <si>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</si>
  <si>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</si>
  <si>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</si>
  <si>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</si>
  <si>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</si>
  <si>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</si>
  <si>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</si>
  <si>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</si>
  <si>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</si>
  <si>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</si>
  <si>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</si>
  <si>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</si>
  <si>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</si>
  <si>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</si>
  <si>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</si>
  <si>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</si>
  <si>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</si>
  <si>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</si>
  <si>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</si>
  <si>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</si>
  <si>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</si>
  <si>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</si>
  <si>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</si>
  <si>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</si>
  <si>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</si>
  <si>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</si>
  <si>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</si>
  <si>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</si>
  <si>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</si>
  <si>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</si>
  <si>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</si>
  <si>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</si>
  <si>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</si>
  <si>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</si>
  <si>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</si>
  <si>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</si>
  <si>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</si>
  <si>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</si>
  <si>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</si>
  <si>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</si>
  <si>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</si>
  <si>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</si>
  <si>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</si>
  <si>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</si>
  <si>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</si>
  <si>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</si>
  <si>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</si>
  <si>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</si>
  <si>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</si>
  <si>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</si>
  <si>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</si>
  <si>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</si>
  <si>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</si>
  <si>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</si>
  <si>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</si>
  <si>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</si>
  <si>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</si>
  <si>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</si>
  <si>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</si>
  <si>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</si>
  <si>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</si>
  <si>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</si>
  <si>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</si>
  <si>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</si>
  <si>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</si>
  <si>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</si>
  <si>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</si>
  <si>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</si>
  <si>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</si>
  <si>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</si>
  <si>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</si>
  <si>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</si>
  <si>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</si>
  <si>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</si>
  <si>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</si>
  <si>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</si>
  <si>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</si>
  <si>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</si>
  <si>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</si>
  <si>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</si>
  <si>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</si>
  <si>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</si>
  <si>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</si>
  <si>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</si>
  <si>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</si>
  <si>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</si>
  <si>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</si>
  <si>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</si>
  <si>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</si>
  <si>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</si>
  <si>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</si>
  <si>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</si>
  <si>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</si>
  <si>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</si>
  <si>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</si>
  <si>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</si>
  <si>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</si>
  <si>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</si>
  <si>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</si>
  <si>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</si>
  <si>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</si>
  <si>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</si>
  <si>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</si>
  <si>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</si>
  <si>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</si>
  <si>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</si>
  <si>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</si>
  <si>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</si>
  <si>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</si>
  <si>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</si>
  <si>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</si>
  <si>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</si>
  <si>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</si>
  <si>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</si>
  <si>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</si>
  <si>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</si>
  <si>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</si>
  <si>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</si>
  <si>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</si>
  <si>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</si>
  <si>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</si>
  <si>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</si>
  <si>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</si>
  <si>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</si>
  <si>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</si>
  <si>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</si>
  <si>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</si>
  <si>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</si>
  <si>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</si>
  <si>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</si>
  <si>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</si>
  <si>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</si>
  <si>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</si>
  <si>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</si>
  <si>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</si>
  <si>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</si>
  <si>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</si>
  <si>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</si>
  <si>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</si>
  <si>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</si>
  <si>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</si>
  <si>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</si>
  <si>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</si>
  <si>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</si>
  <si>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</si>
  <si>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</si>
  <si>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</si>
  <si>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</si>
  <si>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</si>
  <si>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</si>
  <si>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</si>
  <si>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</si>
  <si>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</si>
  <si>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</si>
  <si>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</si>
  <si>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</si>
  <si>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</si>
  <si>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</si>
  <si>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</si>
  <si>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</si>
  <si>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</si>
  <si>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</si>
  <si>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</si>
  <si>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</si>
  <si>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</si>
  <si>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</si>
  <si>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</si>
  <si>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</si>
  <si>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</si>
  <si>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</si>
  <si>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</si>
  <si>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</si>
  <si>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</si>
  <si>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</si>
  <si>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</si>
  <si>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</si>
  <si>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</si>
  <si>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</si>
  <si>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</si>
  <si>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</si>
  <si>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</si>
  <si>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</si>
  <si>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</si>
  <si>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</si>
  <si>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</si>
  <si>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</si>
  <si>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</si>
  <si>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</si>
  <si>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</si>
  <si>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</si>
  <si>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</si>
  <si>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</si>
  <si>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</si>
  <si>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</si>
  <si>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</si>
  <si>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</si>
  <si>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</si>
  <si>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</si>
  <si>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</si>
  <si>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</si>
  <si>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</si>
  <si>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</si>
  <si>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</si>
  <si>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</si>
  <si>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</si>
  <si>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</si>
  <si>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</si>
  <si>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</si>
  <si>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</si>
  <si>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</si>
  <si>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</si>
  <si>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</si>
  <si>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</si>
  <si>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</si>
  <si>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</si>
  <si>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</si>
  <si>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</si>
  <si>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</si>
  <si>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</si>
  <si>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</si>
  <si>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</si>
  <si>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</si>
  <si>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</si>
  <si>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</si>
  <si>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</si>
  <si>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</si>
  <si>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</si>
  <si>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</si>
  <si>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</si>
  <si>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</si>
  <si>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</si>
  <si>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</si>
  <si>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</si>
  <si>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</si>
  <si>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</si>
  <si>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</si>
  <si>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</si>
  <si>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</si>
  <si>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</si>
  <si>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</si>
  <si>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</si>
  <si>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</si>
  <si>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</si>
  <si>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</si>
  <si>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</si>
  <si>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</si>
  <si>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</si>
  <si>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</si>
  <si>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</si>
  <si>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</si>
  <si>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</si>
  <si>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</si>
  <si>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</si>
  <si>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</si>
  <si>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</si>
  <si>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</si>
  <si>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</si>
  <si>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</si>
  <si>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</si>
  <si>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</si>
  <si>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</si>
  <si>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</si>
  <si>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</si>
  <si>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</si>
  <si>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</si>
  <si>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</si>
  <si>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</si>
  <si>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</si>
  <si>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</si>
  <si>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</si>
  <si>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</si>
  <si>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</si>
  <si>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</si>
  <si>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</si>
  <si>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</si>
  <si>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</si>
  <si>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</si>
  <si>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</si>
  <si>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</si>
  <si>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</si>
  <si>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</si>
  <si>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</si>
  <si>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</si>
  <si>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</si>
  <si>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</si>
  <si>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</si>
  <si>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</si>
  <si>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</si>
  <si>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</si>
  <si>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</si>
  <si>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</si>
  <si>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</si>
  <si>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</si>
  <si>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</si>
  <si>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</si>
  <si>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</si>
  <si>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</si>
  <si>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</si>
  <si>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</si>
  <si>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</si>
  <si>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</si>
  <si>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</si>
  <si>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</si>
  <si>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</si>
  <si>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</si>
  <si>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</si>
  <si>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</si>
  <si>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</si>
  <si>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</si>
  <si>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</si>
  <si>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</si>
  <si>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</si>
  <si>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</si>
  <si>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</si>
  <si>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</si>
  <si>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</si>
  <si>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</si>
  <si>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</si>
  <si>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</si>
  <si>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</si>
  <si>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</si>
  <si>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</si>
  <si>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</si>
  <si>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</si>
  <si>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</si>
  <si>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</si>
  <si>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</si>
  <si>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</si>
  <si>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</si>
  <si>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</si>
  <si>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</si>
  <si>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</si>
  <si>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</si>
  <si>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</si>
  <si>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</si>
  <si>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</si>
  <si>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</si>
  <si>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</si>
  <si>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</si>
  <si>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</si>
  <si>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</si>
  <si>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</si>
  <si>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</si>
  <si>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</si>
  <si>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</si>
  <si>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</si>
  <si>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</si>
  <si>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</si>
  <si>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</si>
  <si>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</si>
  <si>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</si>
  <si>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</si>
  <si>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</si>
  <si>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</si>
  <si>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</si>
  <si>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</si>
  <si>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</si>
  <si>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</si>
  <si>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</si>
  <si>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</si>
  <si>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</si>
  <si>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</si>
  <si>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</si>
  <si>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</si>
  <si>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</si>
  <si>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</si>
  <si>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</si>
  <si>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</si>
  <si>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</si>
  <si>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</si>
  <si>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</si>
  <si>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</si>
  <si>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</si>
  <si>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</si>
  <si>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</si>
  <si>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</si>
  <si>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</si>
  <si>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</si>
  <si>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</si>
  <si>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</si>
  <si>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</si>
  <si>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</si>
  <si>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</si>
  <si>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</si>
  <si>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</si>
  <si>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</si>
  <si>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</si>
  <si>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</si>
  <si>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</si>
  <si>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</si>
  <si>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</si>
  <si>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</si>
  <si>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</si>
  <si>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</si>
  <si>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</si>
  <si>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</si>
  <si>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</si>
  <si>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</si>
  <si>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</si>
  <si>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</si>
  <si>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</si>
  <si>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</si>
  <si>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</si>
  <si>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</si>
  <si>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</si>
  <si>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</si>
  <si>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</si>
  <si>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</si>
  <si>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</si>
  <si>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</si>
  <si>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</si>
  <si>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</si>
  <si>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</si>
  <si>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</si>
  <si>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</si>
  <si>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</si>
  <si>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</si>
  <si>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</si>
  <si>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</si>
  <si>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</si>
  <si>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</si>
  <si>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</si>
  <si>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</si>
  <si>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</si>
  <si>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</si>
  <si>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</si>
  <si>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</si>
  <si>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</si>
  <si>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</si>
  <si>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</si>
  <si>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</si>
  <si>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</si>
  <si>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</si>
  <si>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</si>
  <si>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</si>
  <si>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</si>
  <si>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</si>
  <si>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</si>
  <si>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</si>
  <si>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</si>
  <si>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</si>
  <si>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</si>
  <si>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</si>
  <si>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</si>
  <si>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</si>
  <si>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</si>
  <si>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</si>
  <si>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</si>
  <si>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</si>
  <si>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</si>
  <si>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</si>
  <si>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</si>
  <si>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</si>
  <si>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</si>
  <si>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</si>
  <si>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</si>
  <si>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</si>
  <si>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</si>
  <si>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</si>
  <si>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</si>
  <si>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</si>
  <si>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</si>
  <si>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</si>
  <si>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</si>
  <si>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</si>
  <si>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</si>
  <si>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</si>
  <si>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</si>
  <si>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</si>
  <si>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</si>
  <si>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</si>
  <si>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</si>
  <si>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</si>
  <si>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</si>
  <si>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</si>
  <si>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</si>
  <si>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</si>
  <si>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</si>
  <si>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</si>
  <si>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</si>
  <si>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</si>
  <si>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</si>
  <si>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</si>
  <si>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</si>
  <si>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</si>
  <si>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</si>
  <si>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</si>
  <si>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</si>
  <si>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</si>
  <si>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</si>
  <si>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</si>
  <si>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</si>
  <si>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</si>
  <si>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</si>
  <si>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</si>
  <si>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</si>
  <si>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</si>
  <si>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</si>
  <si>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</si>
  <si>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</si>
  <si>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</si>
  <si>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</si>
  <si>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</si>
  <si>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</si>
  <si>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</si>
  <si>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</si>
  <si>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</si>
  <si>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</si>
  <si>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</si>
  <si>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</si>
  <si>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</si>
  <si>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</si>
  <si>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</si>
  <si>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</si>
  <si>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</si>
  <si>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</si>
  <si>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</si>
  <si>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</si>
  <si>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</si>
  <si>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</si>
  <si>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</si>
  <si>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</si>
  <si>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</si>
  <si>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</si>
  <si>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</si>
  <si>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</si>
  <si>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</si>
  <si>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</si>
  <si>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</si>
  <si>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</si>
  <si>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</si>
  <si>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</si>
  <si>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</si>
  <si>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</si>
  <si>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</si>
  <si>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</si>
  <si>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</si>
  <si>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</si>
  <si>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</si>
  <si>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</si>
  <si>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</si>
  <si>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</si>
  <si>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</si>
  <si>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</si>
  <si>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</si>
  <si>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</si>
  <si>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</si>
  <si>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</si>
  <si>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</si>
  <si>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</si>
  <si>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</si>
  <si>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</si>
  <si>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</si>
  <si>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</si>
  <si>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</si>
  <si>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</si>
  <si>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</si>
  <si>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</si>
  <si>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</si>
  <si>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</si>
  <si>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</si>
  <si>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</si>
  <si>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</si>
  <si>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</si>
  <si>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</si>
  <si>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</si>
  <si>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</si>
  <si>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</si>
  <si>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</si>
  <si>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</si>
  <si>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</si>
  <si>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</si>
  <si>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</si>
  <si>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</si>
  <si>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</si>
  <si>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</si>
  <si>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</si>
  <si>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</si>
  <si>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</si>
  <si>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</si>
  <si>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</si>
  <si>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</si>
  <si>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</si>
  <si>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</si>
  <si>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</si>
  <si>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</si>
  <si>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</si>
  <si>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</si>
  <si>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</si>
  <si>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</si>
  <si>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</si>
  <si>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</si>
  <si>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</si>
  <si>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</si>
  <si>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</si>
  <si>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</si>
  <si>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</si>
  <si>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</si>
  <si>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</si>
  <si>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</si>
  <si>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</si>
  <si>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</si>
  <si>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</si>
  <si>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</si>
  <si>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</si>
  <si>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</si>
  <si>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</si>
  <si>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</si>
  <si>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</si>
  <si>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</si>
  <si>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</si>
  <si>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</si>
  <si>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</si>
  <si>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</si>
  <si>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</si>
  <si>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</si>
  <si>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</si>
  <si>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</si>
  <si>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</si>
  <si>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</si>
  <si>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</si>
  <si>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</si>
  <si>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</si>
  <si>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</si>
  <si>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</si>
  <si>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</si>
  <si>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</si>
  <si>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</si>
  <si>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</si>
  <si>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</si>
  <si>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</si>
  <si>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</si>
  <si>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</si>
  <si>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</si>
  <si>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</si>
  <si>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</si>
  <si>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</si>
  <si>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</si>
  <si>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</si>
  <si>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</si>
  <si>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</si>
  <si>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</si>
  <si>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</si>
  <si>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</si>
  <si>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</si>
  <si>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</si>
  <si>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</si>
  <si>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</si>
  <si>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</si>
  <si>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</si>
  <si>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</si>
  <si>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</si>
  <si>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</si>
  <si>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</si>
  <si>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</si>
  <si>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</si>
  <si>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</si>
  <si>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</si>
  <si>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</si>
  <si>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</si>
  <si>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</si>
  <si>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</si>
  <si>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</si>
  <si>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</si>
  <si>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</si>
  <si>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</si>
  <si>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</si>
  <si>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</si>
  <si>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</si>
  <si>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</si>
  <si>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</si>
  <si>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</si>
  <si>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</si>
  <si>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</si>
  <si>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</si>
  <si>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</si>
  <si>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</si>
  <si>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</si>
  <si>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</si>
  <si>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</si>
  <si>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</si>
  <si>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</si>
  <si>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</si>
  <si>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</si>
  <si>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</si>
  <si>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</si>
  <si>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</si>
  <si>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</si>
  <si>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</si>
  <si>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</si>
  <si>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</si>
  <si>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</si>
  <si>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</si>
  <si>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</si>
  <si>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</si>
  <si>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</si>
  <si>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</si>
  <si>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</si>
  <si>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</si>
  <si>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</si>
  <si>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</si>
  <si>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</si>
  <si>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</si>
  <si>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</si>
  <si>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</si>
  <si>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</si>
  <si>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</si>
  <si>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</si>
  <si>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</si>
  <si>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</si>
  <si>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</si>
  <si>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</si>
  <si>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</si>
  <si>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</si>
  <si>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</si>
  <si>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</si>
  <si>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</si>
  <si>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</si>
  <si>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</si>
  <si>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</si>
  <si>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</si>
  <si>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</si>
  <si>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</si>
  <si>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</si>
  <si>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</si>
  <si>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</si>
  <si>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</si>
  <si>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</si>
  <si>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</si>
  <si>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</si>
  <si>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</si>
  <si>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</si>
  <si>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</si>
  <si>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</si>
  <si>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</si>
  <si>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</si>
  <si>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</si>
  <si>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</si>
  <si>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</si>
  <si>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</si>
  <si>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</si>
  <si>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</si>
  <si>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</si>
  <si>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</si>
  <si>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</si>
  <si>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</si>
  <si>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</si>
  <si>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</si>
  <si>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</si>
  <si>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</si>
  <si>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</si>
  <si>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</si>
  <si>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</si>
  <si>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</si>
  <si>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</si>
  <si>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</si>
  <si>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</si>
  <si>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</si>
  <si>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</si>
  <si>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</si>
  <si>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</si>
  <si>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</si>
  <si>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</si>
  <si>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</si>
  <si>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</si>
  <si>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</si>
  <si>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</si>
  <si>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</si>
  <si>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</si>
  <si>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</si>
  <si>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</si>
  <si>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</si>
  <si>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</si>
  <si>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</si>
  <si>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</si>
  <si>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</si>
  <si>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</si>
  <si>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</si>
  <si>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</si>
  <si>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</si>
  <si>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</si>
  <si>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</si>
  <si>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</si>
  <si>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</si>
  <si>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</si>
  <si>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</si>
  <si>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</si>
  <si>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</si>
  <si>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</si>
  <si>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</si>
  <si>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</si>
  <si>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</si>
  <si>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</si>
  <si>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</si>
  <si>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</si>
  <si>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</si>
  <si>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</si>
  <si>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</si>
  <si>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</si>
  <si>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</si>
  <si>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</si>
  <si>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</si>
  <si>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</si>
  <si>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</si>
  <si>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</si>
  <si>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</si>
  <si>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</si>
  <si>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</si>
  <si>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</si>
  <si>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</si>
  <si>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</si>
  <si>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</si>
  <si>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</si>
  <si>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</si>
  <si>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</si>
  <si>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</si>
  <si>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</si>
  <si>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</si>
  <si>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</si>
  <si>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</si>
  <si>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</si>
  <si>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</si>
  <si>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</si>
  <si>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</si>
  <si>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</si>
  <si>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</si>
  <si>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</si>
  <si>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</si>
  <si>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</si>
  <si>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</si>
  <si>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</si>
  <si>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</si>
  <si>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</si>
  <si>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</si>
  <si>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</si>
  <si>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</si>
  <si>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</si>
  <si>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</si>
  <si>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</si>
  <si>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</si>
  <si>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</si>
  <si>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</si>
  <si>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</si>
  <si>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</si>
  <si>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</si>
  <si>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</si>
  <si>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</si>
  <si>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</si>
  <si>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</si>
  <si>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</si>
  <si>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</si>
  <si>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</si>
  <si>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</si>
  <si>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</si>
  <si>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</si>
  <si>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</si>
  <si>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</si>
  <si>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</si>
  <si>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</si>
  <si>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</si>
  <si>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</si>
  <si>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</si>
  <si>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</si>
  <si>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</si>
  <si>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</si>
  <si>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</si>
  <si>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</si>
  <si>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</si>
  <si>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</si>
  <si>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</si>
  <si>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</si>
  <si>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</si>
  <si>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</si>
  <si>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</si>
  <si>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</si>
  <si>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</si>
  <si>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</si>
  <si>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</si>
  <si>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</si>
  <si>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</si>
  <si>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</si>
  <si>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</si>
  <si>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</si>
  <si>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</si>
  <si>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</si>
  <si>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</si>
  <si>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</si>
  <si>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</si>
  <si>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</si>
  <si>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</si>
  <si>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</si>
  <si>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</si>
  <si>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</si>
  <si>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</si>
  <si>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</si>
  <si>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</si>
  <si>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</si>
  <si>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</si>
  <si>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</si>
  <si>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</si>
  <si>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</si>
  <si>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</si>
  <si>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</si>
  <si>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</si>
  <si>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</si>
  <si>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</si>
  <si>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</si>
  <si>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</si>
  <si>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</si>
  <si>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</si>
  <si>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</si>
  <si>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</si>
  <si>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</si>
  <si>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</si>
  <si>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</si>
  <si>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</si>
  <si>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</si>
  <si>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</si>
  <si>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</si>
  <si>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</si>
  <si>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</si>
  <si>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</si>
  <si>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</si>
  <si>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</si>
  <si>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</si>
  <si>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</si>
  <si>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</si>
  <si>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</si>
  <si>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</si>
  <si>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</si>
  <si>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</si>
  <si>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</si>
  <si>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</si>
  <si>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</si>
  <si>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</si>
  <si>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</si>
  <si>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</si>
  <si>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</si>
  <si>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</si>
  <si>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</si>
  <si>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</si>
  <si>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</si>
  <si>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</si>
  <si>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</si>
  <si>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</si>
  <si>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</si>
  <si>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</si>
  <si>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</si>
  <si>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</si>
  <si>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</si>
  <si>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</si>
  <si>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</si>
  <si>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</si>
  <si>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</si>
  <si>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</si>
  <si>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</si>
  <si>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</si>
  <si>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</si>
  <si>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</si>
  <si>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</si>
  <si>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</si>
  <si>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</si>
  <si>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</si>
  <si>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</si>
  <si>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</si>
  <si>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</si>
  <si>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</si>
  <si>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</si>
  <si>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</si>
  <si>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</si>
  <si>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</si>
  <si>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</si>
  <si>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</si>
  <si>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</si>
  <si>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</si>
  <si>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</si>
  <si>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</si>
  <si>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</si>
  <si>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</si>
  <si>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</si>
  <si>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</si>
  <si>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</si>
  <si>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</si>
  <si>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</si>
  <si>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</si>
  <si>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</si>
  <si>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</si>
  <si>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</si>
  <si>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</si>
  <si>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</si>
  <si>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</si>
  <si>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</si>
  <si>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</si>
  <si>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</si>
  <si>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</si>
  <si>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</si>
  <si>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</si>
  <si>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</si>
  <si>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</si>
  <si>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</si>
  <si>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</si>
  <si>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</si>
  <si>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</si>
  <si>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</si>
  <si>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</si>
  <si>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</si>
  <si>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</si>
  <si>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</si>
  <si>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</si>
  <si>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</si>
  <si>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</si>
  <si>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</si>
  <si>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</si>
  <si>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</si>
  <si>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</si>
  <si>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</si>
  <si>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</si>
  <si>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</si>
  <si>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</si>
  <si>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</si>
  <si>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</si>
  <si>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</si>
  <si>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</si>
  <si>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</si>
  <si>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</si>
  <si>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</si>
  <si>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</si>
  <si>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</si>
  <si>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</si>
  <si>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</si>
  <si>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</si>
  <si>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</si>
  <si>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</si>
  <si>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</si>
  <si>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</si>
  <si>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</si>
  <si>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</si>
  <si>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</si>
  <si>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</si>
  <si>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</si>
  <si>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</si>
  <si>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</si>
  <si>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</si>
  <si>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</si>
  <si>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</si>
  <si>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</si>
  <si>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</si>
  <si>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</si>
  <si>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</si>
  <si>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</si>
  <si>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</si>
  <si>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</si>
  <si>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</si>
  <si>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</si>
  <si>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</si>
  <si>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</si>
  <si>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</si>
  <si>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</si>
  <si>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</si>
  <si>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</si>
  <si>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</si>
  <si>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</si>
  <si>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</si>
  <si>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</si>
  <si>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</si>
  <si>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</si>
  <si>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</si>
  <si>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</si>
  <si>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</si>
  <si>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</si>
  <si>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</si>
  <si>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</si>
  <si>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</si>
  <si>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</si>
  <si>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</si>
  <si>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</si>
  <si>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</si>
  <si>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</si>
  <si>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</si>
  <si>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</si>
  <si>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</si>
  <si>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</si>
  <si>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</si>
  <si>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</si>
  <si>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</si>
  <si>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</si>
  <si>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</si>
  <si>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</si>
  <si>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</si>
  <si>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</si>
  <si>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</si>
  <si>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</si>
  <si>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</si>
  <si>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</si>
  <si>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</si>
  <si>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</si>
  <si>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</si>
  <si>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</si>
  <si>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</si>
  <si>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</si>
  <si>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</si>
  <si>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</si>
  <si>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</si>
  <si>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</si>
  <si>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</si>
  <si>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</si>
  <si>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</si>
  <si>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</si>
  <si>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</si>
  <si>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</si>
  <si>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</si>
  <si>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</si>
  <si>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</si>
  <si>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</si>
  <si>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</si>
  <si>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</si>
  <si>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</si>
  <si>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</si>
  <si>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</si>
  <si>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</si>
  <si>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</si>
  <si>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</si>
  <si>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</si>
  <si>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</si>
  <si>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</si>
  <si>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</si>
  <si>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</si>
  <si>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</si>
  <si>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</si>
  <si>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</si>
  <si>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</si>
  <si>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</si>
  <si>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</si>
  <si>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</si>
  <si>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</si>
  <si>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</si>
  <si>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</si>
  <si>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</si>
  <si>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</si>
  <si>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</si>
  <si>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</si>
  <si>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</si>
  <si>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</si>
  <si>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</si>
  <si>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</si>
  <si>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</si>
  <si>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</si>
  <si>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</si>
  <si>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</si>
  <si>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</si>
  <si>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</si>
  <si>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</si>
  <si>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</si>
  <si>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</si>
  <si>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</si>
  <si>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</si>
  <si>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</si>
  <si>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</si>
  <si>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</si>
  <si>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</si>
  <si>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</si>
  <si>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</si>
  <si>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</si>
  <si>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</si>
  <si>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</si>
  <si>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</si>
  <si>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</si>
  <si>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</si>
  <si>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</si>
  <si>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</si>
  <si>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</si>
  <si>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</si>
  <si>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</si>
  <si>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</si>
  <si>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</si>
  <si>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</si>
  <si>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</si>
  <si>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</si>
  <si>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</si>
  <si>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</si>
  <si>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</si>
  <si>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</si>
  <si>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</si>
  <si>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</si>
  <si>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</si>
  <si>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</si>
  <si>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</si>
  <si>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</si>
  <si>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</si>
  <si>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</si>
  <si>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</si>
  <si>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</si>
  <si>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</si>
  <si>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</si>
  <si>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</si>
  <si>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</si>
  <si>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</si>
  <si>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</si>
  <si>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</si>
  <si>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</si>
  <si>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</si>
  <si>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</si>
  <si>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</si>
  <si>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</si>
  <si>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</si>
  <si>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</si>
  <si>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</si>
  <si>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</si>
  <si>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</si>
  <si>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</si>
  <si>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</si>
  <si>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</si>
  <si>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</si>
  <si>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</si>
  <si>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</si>
  <si>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</si>
  <si>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</si>
  <si>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</si>
  <si>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</si>
  <si>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</si>
  <si>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</si>
  <si>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</si>
  <si>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</si>
  <si>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</si>
  <si>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</si>
  <si>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</si>
  <si>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</si>
  <si>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</si>
  <si>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</si>
  <si>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</si>
  <si>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</si>
  <si>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</si>
  <si>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</si>
  <si>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</si>
  <si>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</si>
  <si>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</si>
  <si>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</si>
  <si>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</si>
  <si>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</si>
  <si>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</si>
  <si>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</si>
  <si>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</si>
  <si>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</si>
  <si>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</si>
  <si>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</si>
  <si>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</si>
  <si>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</si>
  <si>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</si>
  <si>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</si>
  <si>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</si>
  <si>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</si>
  <si>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</si>
  <si>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</si>
  <si>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</si>
  <si>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</si>
  <si>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</si>
  <si>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</si>
  <si>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</si>
  <si>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</si>
  <si>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</si>
  <si>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</si>
  <si>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</si>
  <si>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</si>
  <si>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</si>
  <si>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</si>
  <si>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</si>
  <si>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</si>
  <si>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</si>
  <si>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</si>
  <si>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</si>
  <si>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</si>
  <si>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</si>
  <si>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</si>
  <si>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</si>
  <si>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</si>
  <si>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</si>
  <si>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</si>
  <si>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</si>
  <si>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</si>
  <si>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</si>
  <si>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</si>
  <si>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</si>
  <si>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</si>
  <si>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</si>
  <si>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</si>
  <si>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</si>
  <si>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</si>
  <si>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</si>
  <si>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</si>
  <si>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</si>
  <si>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</si>
  <si>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</si>
  <si>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</si>
  <si>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</si>
  <si>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</si>
  <si>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</si>
  <si>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</si>
  <si>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</si>
  <si>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</si>
  <si>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</si>
  <si>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</si>
  <si>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</si>
  <si>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</si>
  <si>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</si>
  <si>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</si>
  <si>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</si>
  <si>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</si>
  <si>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</si>
  <si>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</si>
  <si>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</si>
  <si>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</si>
  <si>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</si>
  <si>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</si>
  <si>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</si>
  <si>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</si>
  <si>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</si>
  <si>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</si>
  <si>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</si>
  <si>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</si>
  <si>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</si>
  <si>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</si>
  <si>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</si>
  <si>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</si>
  <si>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</si>
  <si>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</si>
  <si>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</si>
  <si>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</si>
  <si>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</si>
  <si>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</si>
  <si>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</si>
  <si>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</si>
  <si>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</si>
  <si>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</si>
  <si>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</si>
  <si>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</si>
  <si>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</si>
  <si>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</si>
  <si>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</si>
  <si>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</si>
  <si>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</si>
  <si>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</si>
  <si>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</si>
  <si>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</si>
  <si>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</si>
  <si>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</si>
  <si>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</si>
  <si>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</si>
  <si>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</si>
  <si>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</si>
  <si>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</si>
  <si>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</si>
  <si>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</si>
  <si>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</si>
  <si>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</si>
  <si>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</si>
  <si>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</si>
  <si>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</si>
  <si>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</si>
  <si>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</si>
  <si>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</si>
  <si>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</si>
  <si>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</si>
  <si>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</si>
  <si>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</si>
  <si>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</si>
  <si>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</si>
  <si>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</si>
  <si>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</si>
  <si>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</si>
  <si>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</si>
  <si>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</si>
  <si>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</si>
  <si>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</si>
  <si>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</si>
  <si>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</si>
  <si>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</si>
  <si>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</si>
  <si>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</si>
  <si>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</si>
  <si>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</si>
  <si>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</si>
  <si>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</si>
  <si>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</si>
  <si>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</si>
  <si>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</si>
  <si>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</si>
  <si>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</si>
  <si>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</si>
  <si>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</si>
  <si>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</si>
  <si>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</si>
  <si>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</si>
  <si>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</si>
  <si>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</si>
  <si>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</si>
  <si>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</si>
  <si>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</si>
  <si>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</si>
  <si>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</si>
  <si>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</si>
  <si>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</si>
  <si>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</si>
  <si>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</si>
  <si>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</si>
  <si>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</si>
  <si>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</si>
  <si>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</si>
  <si>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</si>
  <si>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</si>
  <si>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</si>
  <si>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</si>
  <si>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</si>
  <si>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</si>
  <si>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</si>
  <si>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</si>
  <si>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</si>
  <si>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</si>
  <si>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</si>
  <si>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</si>
  <si>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</si>
  <si>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</si>
  <si>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</si>
  <si>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</si>
  <si>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</si>
  <si>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</si>
  <si>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</si>
  <si>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</si>
  <si>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</si>
  <si>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</si>
  <si>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</si>
  <si>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</si>
  <si>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</si>
  <si>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</si>
  <si>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</si>
  <si>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</si>
  <si>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</si>
  <si>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</si>
  <si>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</si>
  <si>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</si>
  <si>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</si>
  <si>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</si>
  <si>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</si>
  <si>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</si>
  <si>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</si>
  <si>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</si>
  <si>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</si>
  <si>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</si>
  <si>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</si>
  <si>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</si>
  <si>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</si>
  <si>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</si>
  <si>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</si>
  <si>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</si>
  <si>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</si>
  <si>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</si>
  <si>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</si>
  <si>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</si>
  <si>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</si>
  <si>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</si>
  <si>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</si>
  <si>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</si>
  <si>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</si>
  <si>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</si>
  <si>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</si>
  <si>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</si>
  <si>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</si>
  <si>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</si>
  <si>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</si>
  <si>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</si>
  <si>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</si>
  <si>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</si>
  <si>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</si>
  <si>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</si>
  <si>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</si>
  <si>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</si>
  <si>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</si>
  <si>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</si>
  <si>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</si>
  <si>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</si>
  <si>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</si>
  <si>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</si>
  <si>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</si>
  <si>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</si>
  <si>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</si>
  <si>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</si>
  <si>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</si>
  <si>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</si>
  <si>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</si>
  <si>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</si>
  <si>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</si>
  <si>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</si>
  <si>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</si>
  <si>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</si>
  <si>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</si>
  <si>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</si>
  <si>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</si>
  <si>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</si>
  <si>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</si>
  <si>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</si>
  <si>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</si>
  <si>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</si>
  <si>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</si>
  <si>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</si>
  <si>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</si>
  <si>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</si>
  <si>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</si>
  <si>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</si>
  <si>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</si>
  <si>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</si>
  <si>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</si>
  <si>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</si>
  <si>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</si>
  <si>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</si>
  <si>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</si>
  <si>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</si>
  <si>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</si>
  <si>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</si>
  <si>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</si>
  <si>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</si>
  <si>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</si>
  <si>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</si>
  <si>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</si>
  <si>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</si>
  <si>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</si>
  <si>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</si>
  <si>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</si>
  <si>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</si>
  <si>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</si>
  <si>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</si>
  <si>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</si>
  <si>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</si>
  <si>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</si>
  <si>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</si>
  <si>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</si>
  <si>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</si>
  <si>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</si>
  <si>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</si>
  <si>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</si>
  <si>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</si>
  <si>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</si>
  <si>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</si>
  <si>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</si>
  <si>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</si>
  <si>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</si>
  <si>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</si>
  <si>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</si>
  <si>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</si>
  <si>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</si>
  <si>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</si>
  <si>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</si>
  <si>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</si>
  <si>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</si>
  <si>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</si>
  <si>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</si>
  <si>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</si>
  <si>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</si>
  <si>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</si>
  <si>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</si>
  <si>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</si>
  <si>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</si>
  <si>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</si>
  <si>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</si>
  <si>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</si>
  <si>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</si>
  <si>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</si>
  <si>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</si>
  <si>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</si>
  <si>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</si>
  <si>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</si>
  <si>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</si>
  <si>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</si>
  <si>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</si>
  <si>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</si>
  <si>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</si>
  <si>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</si>
  <si>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</si>
  <si>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</si>
  <si>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</si>
  <si>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</si>
  <si>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</si>
  <si>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</si>
  <si>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</si>
  <si>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</si>
  <si>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</si>
  <si>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</si>
  <si>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</si>
  <si>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</si>
  <si>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</si>
  <si>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</si>
  <si>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</si>
  <si>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</si>
  <si>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</si>
  <si>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</si>
  <si>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</si>
  <si>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</si>
  <si>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</si>
  <si>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</si>
  <si>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</si>
  <si>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</si>
  <si>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</si>
  <si>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</si>
  <si>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</si>
  <si>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</si>
  <si>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</si>
  <si>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</si>
  <si>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</si>
  <si>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</si>
  <si>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</si>
  <si>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</si>
  <si>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</si>
  <si>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</si>
  <si>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</si>
  <si>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</si>
  <si>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</si>
  <si>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</si>
  <si>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</si>
  <si>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</si>
  <si>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</si>
  <si>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</si>
  <si>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</si>
  <si>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</si>
  <si>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</si>
  <si>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</si>
  <si>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</si>
  <si>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</si>
  <si>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</si>
  <si>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</si>
  <si>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</si>
  <si>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</si>
  <si>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</si>
  <si>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</si>
  <si>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</si>
  <si>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</si>
  <si>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</si>
  <si>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</si>
  <si>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</si>
  <si>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</si>
  <si>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</si>
  <si>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</si>
  <si>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</si>
  <si>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</si>
  <si>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</si>
  <si>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</si>
  <si>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</si>
  <si>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</si>
  <si>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</si>
  <si>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</si>
  <si>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</si>
  <si>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</si>
  <si>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</si>
  <si>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</si>
  <si>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</si>
  <si>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</si>
  <si>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</si>
  <si>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</si>
  <si>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</si>
  <si>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</si>
  <si>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</si>
  <si>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</si>
  <si>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</si>
  <si>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</si>
  <si>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</si>
  <si>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</si>
  <si>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</si>
  <si>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</si>
  <si>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</si>
  <si>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</si>
  <si>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</si>
  <si>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</si>
  <si>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</si>
  <si>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</si>
  <si>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</si>
  <si>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</si>
  <si>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</si>
  <si>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</si>
  <si>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</si>
  <si>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</si>
  <si>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</si>
  <si>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</si>
  <si>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</si>
  <si>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</si>
  <si>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</si>
  <si>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</si>
  <si>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</si>
  <si>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</si>
  <si>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</si>
  <si>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</si>
  <si>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</si>
  <si>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</si>
  <si>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</si>
  <si>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</si>
  <si>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</si>
  <si>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</si>
  <si>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</si>
  <si>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</si>
  <si>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</si>
  <si>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</si>
  <si>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</si>
  <si>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</si>
  <si>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</si>
  <si>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</si>
  <si>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</si>
  <si>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</si>
  <si>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</si>
  <si>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</si>
  <si>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</si>
  <si>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</si>
  <si>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</si>
  <si>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</si>
  <si>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</si>
  <si>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</si>
  <si>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</si>
  <si>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</si>
  <si>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</si>
  <si>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</si>
  <si>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</si>
  <si>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</si>
  <si>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</si>
  <si>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</si>
  <si>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</si>
  <si>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</si>
  <si>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</si>
  <si>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</si>
  <si>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</si>
  <si>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</si>
  <si>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</si>
  <si>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</si>
  <si>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</si>
  <si>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</si>
  <si>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</si>
  <si>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</si>
  <si>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</si>
  <si>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</si>
  <si>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</si>
  <si>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</si>
  <si>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</si>
  <si>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</si>
  <si>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</si>
  <si>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</si>
  <si>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</si>
  <si>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</si>
  <si>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</si>
  <si>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</si>
  <si>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</si>
  <si>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</si>
  <si>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</si>
  <si>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</si>
  <si>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</si>
  <si>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</si>
  <si>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</si>
  <si>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</si>
  <si>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</si>
  <si>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</si>
  <si>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</si>
  <si>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</si>
  <si>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</si>
  <si>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</si>
  <si>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</si>
  <si>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</si>
  <si>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</si>
  <si>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</si>
  <si>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</si>
  <si>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</si>
  <si>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</si>
  <si>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</si>
  <si>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</si>
  <si>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</si>
  <si>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</si>
  <si>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</si>
  <si>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</si>
  <si>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</si>
  <si>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</si>
  <si>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</si>
  <si>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</si>
  <si>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</si>
  <si>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</si>
  <si>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</si>
  <si>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</si>
  <si>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</si>
  <si>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</si>
  <si>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</si>
  <si>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</si>
  <si>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</si>
  <si>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</si>
  <si>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</si>
  <si>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</si>
  <si>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</si>
  <si>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</si>
  <si>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</si>
  <si>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</si>
  <si>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</si>
  <si>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</si>
  <si>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</si>
  <si>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</si>
  <si>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</si>
  <si>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</si>
  <si>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</si>
  <si>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</si>
  <si>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</si>
  <si>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</si>
  <si>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</si>
  <si>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</si>
  <si>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</si>
  <si>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</si>
  <si>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</si>
  <si>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</si>
  <si>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</si>
  <si>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</si>
  <si>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</si>
  <si>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</si>
  <si>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</si>
  <si>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</si>
  <si>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</si>
  <si>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</si>
  <si>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</si>
  <si>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</si>
  <si>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</si>
  <si>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</si>
  <si>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</si>
  <si>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</si>
  <si>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</si>
  <si>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</si>
  <si>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</si>
  <si>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</si>
  <si>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</si>
  <si>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</si>
  <si>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</si>
  <si>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</si>
  <si>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</si>
  <si>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</si>
  <si>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</si>
  <si>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</si>
  <si>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</si>
  <si>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</si>
  <si>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</si>
  <si>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</si>
  <si>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</si>
  <si>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</si>
  <si>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</si>
  <si>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</si>
  <si>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</si>
  <si>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</si>
  <si>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</si>
  <si>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</si>
  <si>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</si>
  <si>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</si>
  <si>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</si>
  <si>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</si>
  <si>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</si>
  <si>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</si>
  <si>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</si>
  <si>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</si>
  <si>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</si>
  <si>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</si>
  <si>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</si>
  <si>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</si>
  <si>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</si>
  <si>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</si>
  <si>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</si>
  <si>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</si>
  <si>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</si>
  <si>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</si>
  <si>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</si>
  <si>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</si>
  <si>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</si>
  <si>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</si>
  <si>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</si>
  <si>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</si>
  <si>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</si>
  <si>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</si>
  <si>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</si>
  <si>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</si>
  <si>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</si>
  <si>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</si>
  <si>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</si>
  <si>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</si>
  <si>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</si>
  <si>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</si>
  <si>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</si>
  <si>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</si>
  <si>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</si>
  <si>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</si>
  <si>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</si>
  <si>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</si>
  <si>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</si>
  <si>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</si>
  <si>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</si>
  <si>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</si>
  <si>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</si>
  <si>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</si>
  <si>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</si>
  <si>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</si>
  <si>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</si>
  <si>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</si>
  <si>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</si>
  <si>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</si>
  <si>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</si>
  <si>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</si>
  <si>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</si>
  <si>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</si>
  <si>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</si>
  <si>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</si>
  <si>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</si>
  <si>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</si>
  <si>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</si>
  <si>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</si>
  <si>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</si>
  <si>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</si>
  <si>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</si>
  <si>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</si>
  <si>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</si>
  <si>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</si>
  <si>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</si>
  <si>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</si>
  <si>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</si>
  <si>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</si>
  <si>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</si>
  <si>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</si>
  <si>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</si>
  <si>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</si>
  <si>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</si>
  <si>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</si>
  <si>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</si>
  <si>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</si>
  <si>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</si>
  <si>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</si>
  <si>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</si>
  <si>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</si>
  <si>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</si>
  <si>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</si>
  <si>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</si>
  <si>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</si>
  <si>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</si>
  <si>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</si>
  <si>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</si>
  <si>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</si>
  <si>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</si>
  <si>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</si>
  <si>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</si>
  <si>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</si>
  <si>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</si>
  <si>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</si>
  <si>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</si>
  <si>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</si>
  <si>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</si>
  <si>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</si>
  <si>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</si>
  <si>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</si>
  <si>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</si>
  <si>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</si>
  <si>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</si>
  <si>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</si>
  <si>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</si>
  <si>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</si>
  <si>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</si>
  <si>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</si>
  <si>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</si>
  <si>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</si>
  <si>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</si>
  <si>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</si>
  <si>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</si>
  <si>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</si>
  <si>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</si>
  <si>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</si>
  <si>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</si>
  <si>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</si>
  <si>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</si>
  <si>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</si>
  <si>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</si>
  <si>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</si>
  <si>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</si>
  <si>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</si>
  <si>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</si>
  <si>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</si>
  <si>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</si>
  <si>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</si>
  <si>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</si>
  <si>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</si>
  <si>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</si>
  <si>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</si>
  <si>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</si>
  <si>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</si>
  <si>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</si>
  <si>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</si>
  <si>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</si>
  <si>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</si>
  <si>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</si>
  <si>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</si>
  <si>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</si>
  <si>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</si>
  <si>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</si>
  <si>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</si>
  <si>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</si>
  <si>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</si>
  <si>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</si>
  <si>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</si>
  <si>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</si>
  <si>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</si>
  <si>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</si>
  <si>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</si>
  <si>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</si>
  <si>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</si>
  <si>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</si>
  <si>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</si>
  <si>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</si>
  <si>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</si>
  <si>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</si>
  <si>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</si>
  <si>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</si>
  <si>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</si>
  <si>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</si>
  <si>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</si>
  <si>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</si>
  <si>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</si>
  <si>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</si>
  <si>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</si>
  <si>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</si>
  <si>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</si>
  <si>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</si>
  <si>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</si>
  <si>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</si>
  <si>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</si>
  <si>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</si>
  <si>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</si>
  <si>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</si>
  <si>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</si>
  <si>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</si>
  <si>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</si>
  <si>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</si>
  <si>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</si>
  <si>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</si>
  <si>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</si>
  <si>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</si>
  <si>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</si>
  <si>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</si>
  <si>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</si>
  <si>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</si>
  <si>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</si>
  <si>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</si>
  <si>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</si>
  <si>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</si>
  <si>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</si>
  <si>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</si>
  <si>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</si>
  <si>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</si>
  <si>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</si>
  <si>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</si>
  <si>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</si>
  <si>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</si>
  <si>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</si>
  <si>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</si>
  <si>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</si>
  <si>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</si>
  <si>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</si>
  <si>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</si>
  <si>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</si>
  <si>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</si>
  <si>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</si>
  <si>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</si>
  <si>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</si>
  <si>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</si>
  <si>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</si>
  <si>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</si>
  <si>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</si>
  <si>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</si>
  <si>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</si>
  <si>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</si>
  <si>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</si>
  <si>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</si>
  <si>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</si>
  <si>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</si>
  <si>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</si>
  <si>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</si>
  <si>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</si>
  <si>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</si>
  <si>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</si>
  <si>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</si>
  <si>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</si>
  <si>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</si>
  <si>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</si>
  <si>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</si>
  <si>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</si>
  <si>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</si>
  <si>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</si>
  <si>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</si>
  <si>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</si>
  <si>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</si>
  <si>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</si>
  <si>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</si>
  <si>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</si>
  <si>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</si>
  <si>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</si>
  <si>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</si>
  <si>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</si>
  <si>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</si>
  <si>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</si>
  <si>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</si>
  <si>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</si>
  <si>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</si>
  <si>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</si>
  <si>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</si>
  <si>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</si>
  <si>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</si>
  <si>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</si>
  <si>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</si>
  <si>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</si>
  <si>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</si>
  <si>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</si>
  <si>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</si>
  <si>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</si>
  <si>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</si>
  <si>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</si>
  <si>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</si>
  <si>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</si>
  <si>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</si>
  <si>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</si>
  <si>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</si>
  <si>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</si>
  <si>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</si>
  <si>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</si>
  <si>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</si>
  <si>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</si>
  <si>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</si>
  <si>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</si>
  <si>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</si>
  <si>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</si>
  <si>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</si>
  <si>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</si>
  <si>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</si>
  <si>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</si>
  <si>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</si>
  <si>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</si>
  <si>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</si>
  <si>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</si>
  <si>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</si>
  <si>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</si>
  <si>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</si>
  <si>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</si>
  <si>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</si>
  <si>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</si>
  <si>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</si>
  <si>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</si>
  <si>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</si>
  <si>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</si>
  <si>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</si>
  <si>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</si>
  <si>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</si>
  <si>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</si>
  <si>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</si>
  <si>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</si>
  <si>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</si>
  <si>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</si>
  <si>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</si>
  <si>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</si>
  <si>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</si>
  <si>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</si>
  <si>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</si>
  <si>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</si>
  <si>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</si>
  <si>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</si>
  <si>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</si>
  <si>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</si>
  <si>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</si>
  <si>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</si>
  <si>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</si>
  <si>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</si>
  <si>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</si>
  <si>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</si>
  <si>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</si>
  <si>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</si>
  <si>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</si>
  <si>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</si>
  <si>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</si>
  <si>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</si>
  <si>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</si>
  <si>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</si>
  <si>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</si>
  <si>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</si>
  <si>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</si>
  <si>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</si>
  <si>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</si>
  <si>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</si>
  <si>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</si>
  <si>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</si>
  <si>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</si>
  <si>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</si>
  <si>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</si>
  <si>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</si>
  <si>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</si>
  <si>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</si>
  <si>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</si>
  <si>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</si>
  <si>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</si>
  <si>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</si>
  <si>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</si>
  <si>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</si>
  <si>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</si>
  <si>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</si>
  <si>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</si>
  <si>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</si>
  <si>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</si>
  <si>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</si>
  <si>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</si>
  <si>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</si>
  <si>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</si>
  <si>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</si>
  <si>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</si>
  <si>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</si>
  <si>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</si>
  <si>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</si>
  <si>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</si>
  <si>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</si>
  <si>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</si>
  <si>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</si>
  <si>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</si>
  <si>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</si>
  <si>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</si>
  <si>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</si>
  <si>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</si>
  <si>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</si>
  <si>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</si>
  <si>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</si>
  <si>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</si>
  <si>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</si>
  <si>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</si>
  <si>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</si>
  <si>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</si>
  <si>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</si>
  <si>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</si>
  <si>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</si>
  <si>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</si>
  <si>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</si>
  <si>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</si>
  <si>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</si>
  <si>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</si>
  <si>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</si>
  <si>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</si>
  <si>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</si>
  <si>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</si>
  <si>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</si>
  <si>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</si>
  <si>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</si>
  <si>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</si>
  <si>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</si>
  <si>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</si>
  <si>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</si>
  <si>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</si>
  <si>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</si>
  <si>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</si>
  <si>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</si>
  <si>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</si>
  <si>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</si>
  <si>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</si>
  <si>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</si>
  <si>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</si>
  <si>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</si>
  <si>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</si>
  <si>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</si>
  <si>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</si>
  <si>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</si>
  <si>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</si>
  <si>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</si>
  <si>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</si>
  <si>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</si>
  <si>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</si>
  <si>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</si>
  <si>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</si>
  <si>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</si>
  <si>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</si>
  <si>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</si>
  <si>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</si>
  <si>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</si>
  <si>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</si>
  <si>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</si>
  <si>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</si>
  <si>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</si>
  <si>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</si>
  <si>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</si>
  <si>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</si>
  <si>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</si>
  <si>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</si>
  <si>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</si>
  <si>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</si>
  <si>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</si>
  <si>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</si>
  <si>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</si>
  <si>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</si>
  <si>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</si>
  <si>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</si>
  <si>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</si>
  <si>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</si>
  <si>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</si>
  <si>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</si>
  <si>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</si>
  <si>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</si>
  <si>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</si>
  <si>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</si>
  <si>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</si>
  <si>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</si>
  <si>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</si>
  <si>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</si>
  <si>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</si>
  <si>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</si>
  <si>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</si>
  <si>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</si>
  <si>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</si>
  <si>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</si>
  <si>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</si>
  <si>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</si>
  <si>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</si>
  <si>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</si>
  <si>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</si>
  <si>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</si>
  <si>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</si>
  <si>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</si>
  <si>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</si>
  <si>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</si>
  <si>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</si>
  <si>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</si>
  <si>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</si>
  <si>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</si>
  <si>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</si>
  <si>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</si>
  <si>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</si>
  <si>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</si>
  <si>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</si>
  <si>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</si>
  <si>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</si>
  <si>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</si>
  <si>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</si>
  <si>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</si>
  <si>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</si>
  <si>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</si>
  <si>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</si>
  <si>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</si>
  <si>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</si>
  <si>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</si>
  <si>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</si>
  <si>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</si>
  <si>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</si>
  <si>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</si>
  <si>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</si>
  <si>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</si>
  <si>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</si>
  <si>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</si>
  <si>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</si>
  <si>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</si>
  <si>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</si>
  <si>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</si>
  <si>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</si>
  <si>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</si>
  <si>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</si>
  <si>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</si>
  <si>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</si>
  <si>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</si>
  <si>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</si>
  <si>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</si>
  <si>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</si>
  <si>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</si>
  <si>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</si>
  <si>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</si>
  <si>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</si>
  <si>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</si>
  <si>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</si>
  <si>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</si>
  <si>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</si>
  <si>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</si>
  <si>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</si>
  <si>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</si>
  <si>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</si>
  <si>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</si>
  <si>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</si>
  <si>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</si>
  <si>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</si>
  <si>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</si>
  <si>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</si>
  <si>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</si>
  <si>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</si>
  <si>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</si>
  <si>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</si>
  <si>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</si>
  <si>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</si>
  <si>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</si>
  <si>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</si>
  <si>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</si>
  <si>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</si>
  <si>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</si>
  <si>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</si>
  <si>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</si>
  <si>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</si>
  <si>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</si>
  <si>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</si>
  <si>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</si>
  <si>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</si>
  <si>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</si>
  <si>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</si>
  <si>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</si>
  <si>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</si>
  <si>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</si>
  <si>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</si>
  <si>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</si>
  <si>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</si>
  <si>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</si>
  <si>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</si>
  <si>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</si>
  <si>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</si>
  <si>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</si>
  <si>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</si>
  <si>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</si>
  <si>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</si>
  <si>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</si>
  <si>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</si>
  <si>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</si>
  <si>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</si>
  <si>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</si>
  <si>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</si>
  <si>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</si>
  <si>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</si>
  <si>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</si>
  <si>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</si>
  <si>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</si>
  <si>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</si>
  <si>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</si>
  <si>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</si>
  <si>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</si>
  <si>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</si>
  <si>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</si>
  <si>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</si>
  <si>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</si>
  <si>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</si>
  <si>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</si>
  <si>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</si>
  <si>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</si>
  <si>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</si>
  <si>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</si>
  <si>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</si>
  <si>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</si>
  <si>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</si>
  <si>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</si>
  <si>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</si>
  <si>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</si>
  <si>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</si>
  <si>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</si>
  <si>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</si>
  <si>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</si>
  <si>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</si>
  <si>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</si>
  <si>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</si>
  <si>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</si>
  <si>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</si>
  <si>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</si>
  <si>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</si>
  <si>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</si>
  <si>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</si>
  <si>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</si>
  <si>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</si>
  <si>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</si>
  <si>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</si>
  <si>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</si>
  <si>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</si>
  <si>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</si>
  <si>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</si>
  <si>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</si>
  <si>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</si>
  <si>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</si>
  <si>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</si>
  <si>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</si>
  <si>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</si>
  <si>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</si>
  <si>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</si>
  <si>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</si>
  <si>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</si>
  <si>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</si>
  <si>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</si>
  <si>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</si>
  <si>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</si>
  <si>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</si>
  <si>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</si>
  <si>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</si>
  <si>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</si>
  <si>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</si>
  <si>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</si>
  <si>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</si>
  <si>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</si>
  <si>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</si>
  <si>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</si>
  <si>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</si>
  <si>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</si>
  <si>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</si>
  <si>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</si>
  <si>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</si>
  <si>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</si>
  <si>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</si>
  <si>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</si>
  <si>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</si>
  <si>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</si>
  <si>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</si>
  <si>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</si>
  <si>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</si>
  <si>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</si>
  <si>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</si>
  <si>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</si>
  <si>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</si>
  <si>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</si>
  <si>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</si>
  <si>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</si>
  <si>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</si>
  <si>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</si>
  <si>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</si>
  <si>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</si>
  <si>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</si>
  <si>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</si>
  <si>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</si>
  <si>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</si>
  <si>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</si>
  <si>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</si>
  <si>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</si>
  <si>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</si>
  <si>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</si>
  <si>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</si>
  <si>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</si>
  <si>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</si>
  <si>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</si>
  <si>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</si>
  <si>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</si>
  <si>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</si>
  <si>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</si>
  <si>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</si>
  <si>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</si>
  <si>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</si>
  <si>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</si>
  <si>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</si>
  <si>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</si>
  <si>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</si>
  <si>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</si>
  <si>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</si>
  <si>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</si>
  <si>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</si>
  <si>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</si>
  <si>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</si>
  <si>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</si>
  <si>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</si>
  <si>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</si>
  <si>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</si>
  <si>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</si>
  <si>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</si>
  <si>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</si>
  <si>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</si>
  <si>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</si>
  <si>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</si>
  <si>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</si>
  <si>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</si>
  <si>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</si>
  <si>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</si>
  <si>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</si>
  <si>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</si>
  <si>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</si>
  <si>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</si>
  <si>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</si>
  <si>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</si>
  <si>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</si>
  <si>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</si>
  <si>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</si>
  <si>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</si>
  <si>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</si>
  <si>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</si>
  <si>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</si>
  <si>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</si>
  <si>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</si>
  <si>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</si>
  <si>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</si>
  <si>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</si>
  <si>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</si>
  <si>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</si>
  <si>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</si>
  <si>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</si>
  <si>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</si>
  <si>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</si>
  <si>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</si>
  <si>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</si>
  <si>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</si>
  <si>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</si>
  <si>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</si>
  <si>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</si>
  <si>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</si>
  <si>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</si>
  <si>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</si>
  <si>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</si>
  <si>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</si>
  <si>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</si>
  <si>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</si>
  <si>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</si>
  <si>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</si>
  <si>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</si>
  <si>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</si>
  <si>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</si>
  <si>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</si>
  <si>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</si>
  <si>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</si>
  <si>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</si>
  <si>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</si>
  <si>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</si>
  <si>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</si>
  <si>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</si>
  <si>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</si>
  <si>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</si>
  <si>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</si>
  <si>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</si>
  <si>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</si>
  <si>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</si>
  <si>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</si>
  <si>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</si>
  <si>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</si>
  <si>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</si>
  <si>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</si>
  <si>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</si>
  <si>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</si>
  <si>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</si>
  <si>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</si>
  <si>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</si>
  <si>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</si>
  <si>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</si>
  <si>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</si>
  <si>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</si>
  <si>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</si>
  <si>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</si>
  <si>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</si>
  <si>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</si>
  <si>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</si>
  <si>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</si>
  <si>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</si>
  <si>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</si>
  <si>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</si>
  <si>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</si>
  <si>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</si>
  <si>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</si>
  <si>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</si>
  <si>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</si>
  <si>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</si>
  <si>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</si>
  <si>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</si>
  <si>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</si>
  <si>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</si>
  <si>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</si>
  <si>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</si>
  <si>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</si>
  <si>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</si>
  <si>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</si>
  <si>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</si>
  <si>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</si>
  <si>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</si>
  <si>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</si>
  <si>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</si>
  <si>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</si>
  <si>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</si>
  <si>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</si>
  <si>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</si>
  <si>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</si>
  <si>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</si>
  <si>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</si>
  <si>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</si>
  <si>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</si>
  <si>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</si>
  <si>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</si>
  <si>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</si>
  <si>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</si>
  <si>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</si>
  <si>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</si>
  <si>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</si>
  <si>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</si>
  <si>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</si>
  <si>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</si>
  <si>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</si>
  <si>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</si>
  <si>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</si>
  <si>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</si>
  <si>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</si>
  <si>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</si>
  <si>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</si>
  <si>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</si>
  <si>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</si>
  <si>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</si>
  <si>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</si>
  <si>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</si>
  <si>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</si>
  <si>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</si>
  <si>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</si>
  <si>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</si>
  <si>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</si>
  <si>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</si>
  <si>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</si>
  <si>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</si>
  <si>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</si>
  <si>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</si>
  <si>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</si>
  <si>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</si>
  <si>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</si>
  <si>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</si>
  <si>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</si>
  <si>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</si>
  <si>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</si>
  <si>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</si>
  <si>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</si>
  <si>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</si>
  <si>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</si>
  <si>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</si>
  <si>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</si>
  <si>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</si>
  <si>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</si>
  <si>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</si>
  <si>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</si>
  <si>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</si>
  <si>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</si>
  <si>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</si>
  <si>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</si>
  <si>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</si>
  <si>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</si>
  <si>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</si>
  <si>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</si>
  <si>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</si>
  <si>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</si>
  <si>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</si>
  <si>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</si>
  <si>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</si>
  <si>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</si>
  <si>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</si>
  <si>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</si>
  <si>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</si>
  <si>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</si>
  <si>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</si>
  <si>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</si>
  <si>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</si>
  <si>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</si>
  <si>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</si>
  <si>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</si>
  <si>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</si>
  <si>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</si>
  <si>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</si>
  <si>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</si>
  <si>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</si>
  <si>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</si>
  <si>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</si>
  <si>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</si>
  <si>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</si>
  <si>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</si>
  <si>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</si>
  <si>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</si>
  <si>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</si>
  <si>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</si>
  <si>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</si>
  <si>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</si>
  <si>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</si>
  <si>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</si>
  <si>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</si>
  <si>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</si>
  <si>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</si>
  <si>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</si>
  <si>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</si>
  <si>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</si>
  <si>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</si>
  <si>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</si>
  <si>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</si>
  <si>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</si>
  <si>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</si>
  <si>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</si>
  <si>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</si>
  <si>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</si>
  <si>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</si>
  <si>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</si>
  <si>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</si>
  <si>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</si>
  <si>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</si>
  <si>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</si>
  <si>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</si>
  <si>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</si>
  <si>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</si>
  <si>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</si>
  <si>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</si>
  <si>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</si>
  <si>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</si>
  <si>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</si>
  <si>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</si>
  <si>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</si>
  <si>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</si>
  <si>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</si>
  <si>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</si>
  <si>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</si>
  <si>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</si>
  <si>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</si>
  <si>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</si>
  <si>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</si>
  <si>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</si>
  <si>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</si>
  <si>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</si>
  <si>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</si>
  <si>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</si>
  <si>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</si>
  <si>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</si>
  <si>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</si>
  <si>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</si>
  <si>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</si>
  <si>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</si>
  <si>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</si>
  <si>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</si>
  <si>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</si>
  <si>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</si>
  <si>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</si>
  <si>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</si>
  <si>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</si>
  <si>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</si>
  <si>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</si>
  <si>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</si>
  <si>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</si>
  <si>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</si>
  <si>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</si>
  <si>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</si>
  <si>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</si>
  <si>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</si>
  <si>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</si>
  <si>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</si>
  <si>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</si>
  <si>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</si>
  <si>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</si>
  <si>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</si>
  <si>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</si>
  <si>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</si>
  <si>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</si>
  <si>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</si>
  <si>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</si>
  <si>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</si>
  <si>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</si>
  <si>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</si>
  <si>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</si>
  <si>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</si>
  <si>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</si>
  <si>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</si>
  <si>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</si>
  <si>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</si>
  <si>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</si>
  <si>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</si>
  <si>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</si>
  <si>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</si>
  <si>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</si>
  <si>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</si>
  <si>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</si>
  <si>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</si>
  <si>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</si>
  <si>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</si>
  <si>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</si>
  <si>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</si>
  <si>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</si>
  <si>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</si>
  <si>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</si>
  <si>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</si>
  <si>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</si>
  <si>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</si>
  <si>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</si>
  <si>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</si>
  <si>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</si>
  <si>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</si>
  <si>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</si>
  <si>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</si>
  <si>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</si>
  <si>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</si>
  <si>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</si>
  <si>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</si>
  <si>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</si>
  <si>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</si>
  <si>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</si>
  <si>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</si>
  <si>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</si>
  <si>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</si>
  <si>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</si>
  <si>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</si>
  <si>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</si>
  <si>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</si>
  <si>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</si>
  <si>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</si>
  <si>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</si>
  <si>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</si>
  <si>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</si>
  <si>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</si>
  <si>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</si>
  <si>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</si>
  <si>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</si>
  <si>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</si>
  <si>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</si>
  <si>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</si>
  <si>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</si>
  <si>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</si>
  <si>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</si>
  <si>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</si>
  <si>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</si>
  <si>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</si>
  <si>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</si>
  <si>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</si>
  <si>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</si>
  <si>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</si>
  <si>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</si>
  <si>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</si>
  <si>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</si>
  <si>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</si>
  <si>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</si>
  <si>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</si>
  <si>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</si>
  <si>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</si>
  <si>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</si>
  <si>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</si>
  <si>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</si>
  <si>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</si>
  <si>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</si>
  <si>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</si>
  <si>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</si>
  <si>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</si>
  <si>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</si>
  <si>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</si>
  <si>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</si>
  <si>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</si>
  <si>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</si>
  <si>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</si>
  <si>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</si>
  <si>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</si>
  <si>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</si>
  <si>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</si>
  <si>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</si>
  <si>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</si>
  <si>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</si>
  <si>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</si>
  <si>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</si>
  <si>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</si>
  <si>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</si>
  <si>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</si>
  <si>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</si>
  <si>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</si>
  <si>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</si>
  <si>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</si>
  <si>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</si>
  <si>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</si>
  <si>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</si>
  <si>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</si>
  <si>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</si>
  <si>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</si>
  <si>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</si>
  <si>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</si>
  <si>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</si>
  <si>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</si>
  <si>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</si>
  <si>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</si>
  <si>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</si>
  <si>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</si>
  <si>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</si>
  <si>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</si>
  <si>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</si>
  <si>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</si>
  <si>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</si>
  <si>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</si>
  <si>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</si>
  <si>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</si>
  <si>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</si>
  <si>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</si>
  <si>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</si>
  <si>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</si>
  <si>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</si>
  <si>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</si>
  <si>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</si>
  <si>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</si>
  <si>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</si>
  <si>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</si>
  <si>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</si>
  <si>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</si>
  <si>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</si>
  <si>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</si>
  <si>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</si>
  <si>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</si>
  <si>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</si>
  <si>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</si>
  <si>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</si>
  <si>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</si>
  <si>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</si>
  <si>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</si>
  <si>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</si>
  <si>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</si>
  <si>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</si>
  <si>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</si>
  <si>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</si>
  <si>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</si>
  <si>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</si>
  <si>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</si>
  <si>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</si>
  <si>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</si>
  <si>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</si>
  <si>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</si>
  <si>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</si>
  <si>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</si>
  <si>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</si>
  <si>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</si>
  <si>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</si>
  <si>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</si>
  <si>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</si>
  <si>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</si>
  <si>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</si>
  <si>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</si>
  <si>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</si>
  <si>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</si>
  <si>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</si>
  <si>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</si>
  <si>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</si>
  <si>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</si>
  <si>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</si>
  <si>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</si>
  <si>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</si>
  <si>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</si>
  <si>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</si>
  <si>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</si>
  <si>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</si>
  <si>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</si>
  <si>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</si>
  <si>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</si>
  <si>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</si>
  <si>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</si>
  <si>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</si>
  <si>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</si>
  <si>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</si>
  <si>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</si>
  <si>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</si>
  <si>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</si>
  <si>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</si>
  <si>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</si>
  <si>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</si>
  <si>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</si>
  <si>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</si>
  <si>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</si>
  <si>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</si>
  <si>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</si>
  <si>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</si>
  <si>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</si>
  <si>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</si>
  <si>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</si>
  <si>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</si>
  <si>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</si>
  <si>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</si>
  <si>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</si>
  <si>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</si>
  <si>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</si>
  <si>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</si>
  <si>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</si>
  <si>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</si>
  <si>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</si>
  <si>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</si>
  <si>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</si>
  <si>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</si>
  <si>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</si>
  <si>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</si>
  <si>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</si>
  <si>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</si>
  <si>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</si>
  <si>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</si>
  <si>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</si>
  <si>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</si>
  <si>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</si>
  <si>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</si>
  <si>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</si>
  <si>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</si>
  <si>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</si>
  <si>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</si>
  <si>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</si>
  <si>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</si>
  <si>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</si>
  <si>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</si>
  <si>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</si>
  <si>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</si>
  <si>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</si>
  <si>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</si>
  <si>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</si>
  <si>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</si>
  <si>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</si>
  <si>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</si>
  <si>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</si>
  <si>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</si>
  <si>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</si>
  <si>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</si>
  <si>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</si>
  <si>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</si>
  <si>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</si>
  <si>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</si>
  <si>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</si>
  <si>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</si>
  <si>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</si>
  <si>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</si>
  <si>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</si>
  <si>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</si>
  <si>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</si>
  <si>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</si>
  <si>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</si>
  <si>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</si>
  <si>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</si>
  <si>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</si>
  <si>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</si>
  <si>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</si>
  <si>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</si>
  <si>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</si>
  <si>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</si>
  <si>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</si>
  <si>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</si>
  <si>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</si>
  <si>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</si>
  <si>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</si>
  <si>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</si>
  <si>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</si>
  <si>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</si>
  <si>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</si>
  <si>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</si>
  <si>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</si>
  <si>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</si>
  <si>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</si>
  <si>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</si>
  <si>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</si>
  <si>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</si>
  <si>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</si>
  <si>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</si>
  <si>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</si>
  <si>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</si>
  <si>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</si>
  <si>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</si>
  <si>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</si>
  <si>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</si>
  <si>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</si>
  <si>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</si>
  <si>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</si>
  <si>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</si>
  <si>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</si>
  <si>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</si>
  <si>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</si>
  <si>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</si>
  <si>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</si>
  <si>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</si>
  <si>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</si>
  <si>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</si>
  <si>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</si>
  <si>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</si>
  <si>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</si>
  <si>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</si>
  <si>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</si>
  <si>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</si>
  <si>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</si>
  <si>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</si>
  <si>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</si>
  <si>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</si>
  <si>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</si>
  <si>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</si>
  <si>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</si>
  <si>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</si>
  <si>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</si>
  <si>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</si>
  <si>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</si>
  <si>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</si>
  <si>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</si>
  <si>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</si>
  <si>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</si>
  <si>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</si>
  <si>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</si>
  <si>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</si>
  <si>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</si>
  <si>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</si>
  <si>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</si>
  <si>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</si>
  <si>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</si>
  <si>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</si>
  <si>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</si>
  <si>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</si>
  <si>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</si>
  <si>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</si>
  <si>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</si>
  <si>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</si>
  <si>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</si>
  <si>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</si>
  <si>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</si>
  <si>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</si>
  <si>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</si>
  <si>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</si>
  <si>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</si>
  <si>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</si>
  <si>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</si>
  <si>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</si>
  <si>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</si>
  <si>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</si>
  <si>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</si>
  <si>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</si>
  <si>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</si>
  <si>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</si>
  <si>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</si>
  <si>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</si>
  <si>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</si>
  <si>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</si>
  <si>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</si>
  <si>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</si>
  <si>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</si>
  <si>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</si>
  <si>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</si>
  <si>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</si>
  <si>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</si>
  <si>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</si>
  <si>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</si>
  <si>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</si>
  <si>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</si>
  <si>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</si>
  <si>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</si>
  <si>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</si>
  <si>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</si>
  <si>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</si>
  <si>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</si>
  <si>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</si>
  <si>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</si>
  <si>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</si>
  <si>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</si>
  <si>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</si>
  <si>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</si>
  <si>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</si>
  <si>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</si>
  <si>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</si>
  <si>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</si>
  <si>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</si>
  <si>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</si>
  <si>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</si>
  <si>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</si>
  <si>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</si>
  <si>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</si>
  <si>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</si>
  <si>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</si>
  <si>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</si>
  <si>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</si>
  <si>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</si>
  <si>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</si>
  <si>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</si>
  <si>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</si>
  <si>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</si>
  <si>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</si>
  <si>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</si>
  <si>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</si>
  <si>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</si>
  <si>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</si>
  <si>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</si>
  <si>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</si>
  <si>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</si>
  <si>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</si>
  <si>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</si>
  <si>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</si>
  <si>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</si>
  <si>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</si>
  <si>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</si>
  <si>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</si>
  <si>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</si>
  <si>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</si>
  <si>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</si>
  <si>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</si>
  <si>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</si>
  <si>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</si>
  <si>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</si>
  <si>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</si>
  <si>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</si>
  <si>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</si>
  <si>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</si>
  <si>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</si>
  <si>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</si>
  <si>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</si>
  <si>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</si>
  <si>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</si>
  <si>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</si>
  <si>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</si>
  <si>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</si>
  <si>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</si>
  <si>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</si>
  <si>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</si>
  <si>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</si>
  <si>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</si>
  <si>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</si>
  <si>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</si>
  <si>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</si>
  <si>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</si>
  <si>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</si>
  <si>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</si>
  <si>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</si>
  <si>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</si>
  <si>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</si>
  <si>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</si>
  <si>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</si>
  <si>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</si>
  <si>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</si>
  <si>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</si>
  <si>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</si>
  <si>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</si>
  <si>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</si>
  <si>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</si>
  <si>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</si>
  <si>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</si>
  <si>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</si>
  <si>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</si>
  <si>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</si>
  <si>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</si>
  <si>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</si>
  <si>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</si>
  <si>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</si>
  <si>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</si>
  <si>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</si>
  <si>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</si>
  <si>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</si>
  <si>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</si>
  <si>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</si>
  <si>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</si>
  <si>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</si>
  <si>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</si>
  <si>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</si>
  <si>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</si>
  <si>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</si>
  <si>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</si>
  <si>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</si>
  <si>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</si>
  <si>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</si>
  <si>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</si>
  <si>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</si>
  <si>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</si>
  <si>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</si>
  <si>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</si>
  <si>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</si>
  <si>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</si>
  <si>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</si>
  <si>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</si>
  <si>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</si>
  <si>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</si>
  <si>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</si>
  <si>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</si>
  <si>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</si>
  <si>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</si>
  <si>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</si>
  <si>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</si>
  <si>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</si>
  <si>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</si>
  <si>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</si>
  <si>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</si>
  <si>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</si>
  <si>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</si>
  <si>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</si>
  <si>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</si>
  <si>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</si>
  <si>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</si>
  <si>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</si>
  <si>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</si>
  <si>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</si>
  <si>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</si>
  <si>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</si>
  <si>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</si>
  <si>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</si>
  <si>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</si>
  <si>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</si>
  <si>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</si>
  <si>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</si>
  <si>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</si>
  <si>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</si>
  <si>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</si>
  <si>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</si>
  <si>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</si>
  <si>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</si>
  <si>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</si>
  <si>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</si>
  <si>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</si>
  <si>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</si>
  <si>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</si>
  <si>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</si>
  <si>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</si>
  <si>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</si>
  <si>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</si>
  <si>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</si>
  <si>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</si>
  <si>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</si>
  <si>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</si>
  <si>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</si>
  <si>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</si>
  <si>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</si>
  <si>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</si>
  <si>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</si>
  <si>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</si>
  <si>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</si>
  <si>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</si>
  <si>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</si>
  <si>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</si>
  <si>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</si>
  <si>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</si>
  <si>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</si>
  <si>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</si>
  <si>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</si>
  <si>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</si>
  <si>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</si>
  <si>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</si>
  <si>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</si>
  <si>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</si>
  <si>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</si>
  <si>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</si>
  <si>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</si>
  <si>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</si>
  <si>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</si>
  <si>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</si>
  <si>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</si>
  <si>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</si>
  <si>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</si>
  <si>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</si>
  <si>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</si>
  <si>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</si>
  <si>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</si>
  <si>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</si>
  <si>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</si>
  <si>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</si>
  <si>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</si>
  <si>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</si>
  <si>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</si>
  <si>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</si>
  <si>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</si>
  <si>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</si>
  <si>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</si>
  <si>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</si>
  <si>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</si>
  <si>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</si>
  <si>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</si>
  <si>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</si>
  <si>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</si>
  <si>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</si>
  <si>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</si>
  <si>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</si>
  <si>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</si>
  <si>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</si>
  <si>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</si>
  <si>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</si>
  <si>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</si>
  <si>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</si>
  <si>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</si>
  <si>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</si>
  <si>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</si>
  <si>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</si>
  <si>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</si>
  <si>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</si>
  <si>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</si>
  <si>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</si>
  <si>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</si>
  <si>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</si>
  <si>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</si>
  <si>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</si>
  <si>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</si>
  <si>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</si>
  <si>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</si>
  <si>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</si>
  <si>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</si>
  <si>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</si>
  <si>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</si>
  <si>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</si>
  <si>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</si>
  <si>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</si>
  <si>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</si>
  <si>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</si>
  <si>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</si>
  <si>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</si>
  <si>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</si>
  <si>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</si>
  <si>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</si>
  <si>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</si>
  <si>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</si>
  <si>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</si>
  <si>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</si>
  <si>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</si>
  <si>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</si>
  <si>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</si>
  <si>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</si>
  <si>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</si>
  <si>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</si>
  <si>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</si>
  <si>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</si>
  <si>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</si>
  <si>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</si>
  <si>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</si>
  <si>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</si>
  <si>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</si>
  <si>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</si>
  <si>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</si>
  <si>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</si>
  <si>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</si>
  <si>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</si>
  <si>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</si>
  <si>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</si>
  <si>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</si>
  <si>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</si>
  <si>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</si>
  <si>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</si>
  <si>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</si>
  <si>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</si>
  <si>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</si>
  <si>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</si>
  <si>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</si>
  <si>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</si>
  <si>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</si>
  <si>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</si>
  <si>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</si>
  <si>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</si>
  <si>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</si>
  <si>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</si>
  <si>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</si>
  <si>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</si>
  <si>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</si>
  <si>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</si>
  <si>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</si>
  <si>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</si>
  <si>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</si>
  <si>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</si>
  <si>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</si>
  <si>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</si>
  <si>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</si>
  <si>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</si>
  <si>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</si>
  <si>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</si>
  <si>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</si>
  <si>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</si>
  <si>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</si>
  <si>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</si>
  <si>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</si>
  <si>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</si>
  <si>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</si>
  <si>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</si>
  <si>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</si>
  <si>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</si>
  <si>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</si>
  <si>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</si>
  <si>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</si>
  <si>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</si>
  <si>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</si>
  <si>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</si>
  <si>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</si>
  <si>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</si>
  <si>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</si>
  <si>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</si>
  <si>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</si>
  <si>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</si>
  <si>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</si>
  <si>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</si>
  <si>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</si>
  <si>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</si>
  <si>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</si>
  <si>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</si>
  <si>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</si>
  <si>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</si>
  <si>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</si>
  <si>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</si>
  <si>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</si>
  <si>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</si>
  <si>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</si>
  <si>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</si>
  <si>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</si>
  <si>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</si>
  <si>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</si>
  <si>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</si>
  <si>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</si>
  <si>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</si>
  <si>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</si>
  <si>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</si>
  <si>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</si>
  <si>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</si>
  <si>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</si>
  <si>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</si>
  <si>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</si>
  <si>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</si>
  <si>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</si>
  <si>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</si>
  <si>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</si>
  <si>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</si>
  <si>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</si>
  <si>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</si>
  <si>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</si>
  <si>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</si>
  <si>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</si>
  <si>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</si>
  <si>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</si>
  <si>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</si>
  <si>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</si>
  <si>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</si>
  <si>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</si>
  <si>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</si>
  <si>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</si>
  <si>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</si>
  <si>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</si>
  <si>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</si>
  <si>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</si>
  <si>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</si>
  <si>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</si>
  <si>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</si>
  <si>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</si>
  <si>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</si>
  <si>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</si>
  <si>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</si>
  <si>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</si>
  <si>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</si>
  <si>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</si>
  <si>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</si>
  <si>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</si>
  <si>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</si>
  <si>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</si>
  <si>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</si>
  <si>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</si>
  <si>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</si>
  <si>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</si>
  <si>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</si>
  <si>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</si>
  <si>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</si>
  <si>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</si>
  <si>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</si>
  <si>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</si>
  <si>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</si>
  <si>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</si>
  <si>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</si>
  <si>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</si>
  <si>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</si>
  <si>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</si>
  <si>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</si>
  <si>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</si>
  <si>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</si>
  <si>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</si>
  <si>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</si>
  <si>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</si>
  <si>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</si>
  <si>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</si>
  <si>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</si>
  <si>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</si>
  <si>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</si>
  <si>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</si>
  <si>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</si>
  <si>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</si>
  <si>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</si>
  <si>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</si>
  <si>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</si>
  <si>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</si>
  <si>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</si>
  <si>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</si>
  <si>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</si>
  <si>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</si>
  <si>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</si>
  <si>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</si>
  <si>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</si>
  <si>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</si>
  <si>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</si>
  <si>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</si>
  <si>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</si>
  <si>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</si>
  <si>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</si>
  <si>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</si>
  <si>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</si>
  <si>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</si>
  <si>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</si>
  <si>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</si>
  <si>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</si>
  <si>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</si>
  <si>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</si>
  <si>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</si>
  <si>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</si>
  <si>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</si>
  <si>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</si>
  <si>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</si>
  <si>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</si>
  <si>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</si>
  <si>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</si>
  <si>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</si>
  <si>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</si>
  <si>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</si>
  <si>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</si>
  <si>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</si>
  <si>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</si>
  <si>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</si>
  <si>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</si>
  <si>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</si>
  <si>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</si>
  <si>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</si>
  <si>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</si>
  <si>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</si>
  <si>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</si>
  <si>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</si>
  <si>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</si>
  <si>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</si>
  <si>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</si>
  <si>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</si>
  <si>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</si>
  <si>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</si>
  <si>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</si>
  <si>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</si>
  <si>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</si>
  <si>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</si>
  <si>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</si>
  <si>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</si>
  <si>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</si>
  <si>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</si>
  <si>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</si>
  <si>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</si>
  <si>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</si>
  <si>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</si>
  <si>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</si>
  <si>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</si>
  <si>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</si>
  <si>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</si>
  <si>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</si>
  <si>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</si>
  <si>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</si>
  <si>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</si>
  <si>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</si>
  <si>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</si>
  <si>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</si>
  <si>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</si>
  <si>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</si>
  <si>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</si>
  <si>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</si>
  <si>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</si>
  <si>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</si>
  <si>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</si>
  <si>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</si>
  <si>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</si>
  <si>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</si>
  <si>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</si>
  <si>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</si>
  <si>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</si>
  <si>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</si>
  <si>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</si>
  <si>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</si>
  <si>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</si>
  <si>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</si>
  <si>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</si>
  <si>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</si>
  <si>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</si>
  <si>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</si>
  <si>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</si>
  <si>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</si>
  <si>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</si>
  <si>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</si>
  <si>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</si>
  <si>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</si>
  <si>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</si>
  <si>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</si>
  <si>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</si>
  <si>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</si>
  <si>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</si>
  <si>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</si>
  <si>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</si>
  <si>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</si>
  <si>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</si>
  <si>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</si>
  <si>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</si>
  <si>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</si>
  <si>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</si>
  <si>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</si>
  <si>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</si>
  <si>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</si>
  <si>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</si>
  <si>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</si>
  <si>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</si>
  <si>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</si>
  <si>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</si>
  <si>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</si>
  <si>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</si>
  <si>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</si>
  <si>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</si>
  <si>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</si>
  <si>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</si>
  <si>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</si>
  <si>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</si>
  <si>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</si>
  <si>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</si>
  <si>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</si>
  <si>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</si>
  <si>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</si>
  <si>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</si>
  <si>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</si>
  <si>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</si>
  <si>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</si>
  <si>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</si>
  <si>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</si>
  <si>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</si>
  <si>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</si>
  <si>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</si>
  <si>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</si>
  <si>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</si>
  <si>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</si>
  <si>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</si>
  <si>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</si>
  <si>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</si>
  <si>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</si>
  <si>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</si>
  <si>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</si>
  <si>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</si>
  <si>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</si>
  <si>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</si>
  <si>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</si>
  <si>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</si>
  <si>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</si>
  <si>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</si>
  <si>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</si>
  <si>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</si>
  <si>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</si>
  <si>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</si>
  <si>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</si>
  <si>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</si>
  <si>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</si>
  <si>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</si>
  <si>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</si>
  <si>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</si>
  <si>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</si>
  <si>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</si>
  <si>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</si>
  <si>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</si>
  <si>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</si>
  <si>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</si>
  <si>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</si>
  <si>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</si>
  <si>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</si>
  <si>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</si>
  <si>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</si>
  <si>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</si>
  <si>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</si>
  <si>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</si>
  <si>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</si>
  <si>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</si>
  <si>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</si>
  <si>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</si>
  <si>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</si>
  <si>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</si>
  <si>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</si>
  <si>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</si>
  <si>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</si>
  <si>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</si>
  <si>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</si>
  <si>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</si>
  <si>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</si>
  <si>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</si>
  <si>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</si>
  <si>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</si>
  <si>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</si>
  <si>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</si>
  <si>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</si>
  <si>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</si>
  <si>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</si>
  <si>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</si>
  <si>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</si>
  <si>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</si>
  <si>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</si>
  <si>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</si>
  <si>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</si>
  <si>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</si>
  <si>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</si>
  <si>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</si>
  <si>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</si>
  <si>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</si>
  <si>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</si>
  <si>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</si>
  <si>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</si>
  <si>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</si>
  <si>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</si>
  <si>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</si>
  <si>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</si>
  <si>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</si>
  <si>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</si>
  <si>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</si>
  <si>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</si>
  <si>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</si>
  <si>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</si>
  <si>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</si>
  <si>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</si>
  <si>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</si>
  <si>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</si>
  <si>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</si>
  <si>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</si>
  <si>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</si>
  <si>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</si>
  <si>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</si>
  <si>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</si>
  <si>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</si>
  <si>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</si>
  <si>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</si>
  <si>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</si>
  <si>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</si>
  <si>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</si>
  <si>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</si>
  <si>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</si>
  <si>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</si>
  <si>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</si>
  <si>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</si>
  <si>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</si>
  <si>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</si>
  <si>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</si>
  <si>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</si>
  <si>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</si>
  <si>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</si>
  <si>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</si>
  <si>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</si>
  <si>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</si>
  <si>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</si>
  <si>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</si>
  <si>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</si>
  <si>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</si>
  <si>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</si>
  <si>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</si>
  <si>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</si>
  <si>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</si>
  <si>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</si>
  <si>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</si>
  <si>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</si>
  <si>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</si>
  <si>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</si>
  <si>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</si>
  <si>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</si>
  <si>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</si>
  <si>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</si>
  <si>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</si>
  <si>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</si>
  <si>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</si>
  <si>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</si>
  <si>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</si>
  <si>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</si>
  <si>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</si>
  <si>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</si>
  <si>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</si>
  <si>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</si>
  <si>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</si>
  <si>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</si>
  <si>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</si>
  <si>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</si>
  <si>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</si>
  <si>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</si>
  <si>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</si>
  <si>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</si>
  <si>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</si>
  <si>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</si>
  <si>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</si>
  <si>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</si>
  <si>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</si>
  <si>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</si>
  <si>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</si>
  <si>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</si>
  <si>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</si>
  <si>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</si>
  <si>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</si>
  <si>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</si>
  <si>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</si>
  <si>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</si>
  <si>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</si>
  <si>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</si>
  <si>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</si>
  <si>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</si>
  <si>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</si>
  <si>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</si>
  <si>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</si>
  <si>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</si>
  <si>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</si>
  <si>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</si>
  <si>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</si>
  <si>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</si>
  <si>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</si>
  <si>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</si>
  <si>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</si>
  <si>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</si>
  <si>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</si>
  <si>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</si>
  <si>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</si>
  <si>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</si>
  <si>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</si>
  <si>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</si>
  <si>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</si>
  <si>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</si>
  <si>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</si>
  <si>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</si>
  <si>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</si>
  <si>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</si>
  <si>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</si>
  <si>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</si>
  <si>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</si>
  <si>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</si>
  <si>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</si>
  <si>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</si>
  <si>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</si>
  <si>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</si>
  <si>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</si>
  <si>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</si>
  <si>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</si>
  <si>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</si>
  <si>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</si>
  <si>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</si>
  <si>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</si>
  <si>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</si>
  <si>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</si>
  <si>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</si>
  <si>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</si>
  <si>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</si>
  <si>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</si>
  <si>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</si>
  <si>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</si>
  <si>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</si>
  <si>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</si>
  <si>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</si>
  <si>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</si>
  <si>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</si>
  <si>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</si>
  <si>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</si>
  <si>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</si>
  <si>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</si>
  <si>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</si>
  <si>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</si>
  <si>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</si>
  <si>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</si>
  <si>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</si>
  <si>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</si>
  <si>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</si>
  <si>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</si>
  <si>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</si>
  <si>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</si>
  <si>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</si>
  <si>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</si>
  <si>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</si>
  <si>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</si>
  <si>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</si>
  <si>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</si>
  <si>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</si>
  <si>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</si>
  <si>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</si>
  <si>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</si>
  <si>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</si>
  <si>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</si>
  <si>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</si>
  <si>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</si>
  <si>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</si>
  <si>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</si>
  <si>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</si>
  <si>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</si>
  <si>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</si>
  <si>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</si>
  <si>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</si>
  <si>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</si>
  <si>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</si>
  <si>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</si>
  <si>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</si>
  <si>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</si>
  <si>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</si>
  <si>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</si>
  <si>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</si>
  <si>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</si>
  <si>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</si>
  <si>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</si>
  <si>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</si>
  <si>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</si>
  <si>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</si>
  <si>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</si>
  <si>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</si>
  <si>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</si>
  <si>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</si>
  <si>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</si>
  <si>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</si>
  <si>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</si>
  <si>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</si>
  <si>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</si>
  <si>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</si>
  <si>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</si>
  <si>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</si>
  <si>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</si>
  <si>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</si>
  <si>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</si>
  <si>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</si>
  <si>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</si>
  <si>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</si>
  <si>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</si>
  <si>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</si>
  <si>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</si>
  <si>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</si>
  <si>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</si>
  <si>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</si>
  <si>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</si>
  <si>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</si>
  <si>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</si>
  <si>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</si>
  <si>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</si>
  <si>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</si>
  <si>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</si>
  <si>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</si>
  <si>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</si>
  <si>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</si>
  <si>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</si>
  <si>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</si>
  <si>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</si>
  <si>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</si>
  <si>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</si>
  <si>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</si>
  <si>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</si>
  <si>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</si>
  <si>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</si>
  <si>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</si>
  <si>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</si>
  <si>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</si>
  <si>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</si>
  <si>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</si>
  <si>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</si>
  <si>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</si>
  <si>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</si>
  <si>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</si>
  <si>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</si>
  <si>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</si>
  <si>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</si>
  <si>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</si>
  <si>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</si>
  <si>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</si>
  <si>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</si>
  <si>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</si>
  <si>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</si>
  <si>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</si>
  <si>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</si>
  <si>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</si>
  <si>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</si>
  <si>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</si>
  <si>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</si>
  <si>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</si>
  <si>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</si>
  <si>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</si>
  <si>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</si>
  <si>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</si>
  <si>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</si>
  <si>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</si>
  <si>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</si>
  <si>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</si>
  <si>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</si>
  <si>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</si>
  <si>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</si>
  <si>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</si>
  <si>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</si>
  <si>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</si>
  <si>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</si>
  <si>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</si>
  <si>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</si>
  <si>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</si>
  <si>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</si>
  <si>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</si>
  <si>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</si>
  <si>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</si>
  <si>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</si>
  <si>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</si>
  <si>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</si>
  <si>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</si>
  <si>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</si>
  <si>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</si>
  <si>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</si>
  <si>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</si>
  <si>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</si>
  <si>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</si>
  <si>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</si>
  <si>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</si>
  <si>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</si>
  <si>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</si>
  <si>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</si>
  <si>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</si>
  <si>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</si>
  <si>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</si>
  <si>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</si>
  <si>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</si>
  <si>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</si>
  <si>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</si>
  <si>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</si>
  <si>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</si>
  <si>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</si>
  <si>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</si>
  <si>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</si>
  <si>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</si>
  <si>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</si>
  <si>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</si>
  <si>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</si>
  <si>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</si>
  <si>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</si>
  <si>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</si>
  <si>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</si>
  <si>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</si>
  <si>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</si>
  <si>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</si>
  <si>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</si>
  <si>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</si>
  <si>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</si>
  <si>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</si>
  <si>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</si>
  <si>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</si>
  <si>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</si>
  <si>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</si>
  <si>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</si>
  <si>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</si>
  <si>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</si>
  <si>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</si>
  <si>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</si>
  <si>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</si>
  <si>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</si>
  <si>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</si>
  <si>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</si>
  <si>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</si>
  <si>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</si>
  <si>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</si>
  <si>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</si>
  <si>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</si>
  <si>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</si>
  <si>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</si>
  <si>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</si>
  <si>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</si>
  <si>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</si>
  <si>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</si>
  <si>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</si>
  <si>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</si>
  <si>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</si>
  <si>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</si>
  <si>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</si>
  <si>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</si>
  <si>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</si>
  <si>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</si>
  <si>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</si>
  <si>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</si>
  <si>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</si>
  <si>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</si>
  <si>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</si>
  <si>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</si>
  <si>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</si>
  <si>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</si>
  <si>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</si>
  <si>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</si>
  <si>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</si>
  <si>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</si>
  <si>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</si>
  <si>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</si>
  <si>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</si>
  <si>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</si>
  <si>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</si>
  <si>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</si>
  <si>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</si>
  <si>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</si>
  <si>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</si>
  <si>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</si>
  <si>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</si>
  <si>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</si>
  <si>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</si>
  <si>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</si>
  <si>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</si>
  <si>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</si>
  <si>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</si>
  <si>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</si>
  <si>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</si>
  <si>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</si>
  <si>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</si>
  <si>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</si>
  <si>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</si>
  <si>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</si>
  <si>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</si>
  <si>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</si>
  <si>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</si>
  <si>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</si>
  <si>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</si>
  <si>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</si>
  <si>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</si>
  <si>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</si>
  <si>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</si>
  <si>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</si>
  <si>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</si>
  <si>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</si>
  <si>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</si>
  <si>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</si>
  <si>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</si>
  <si>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</si>
  <si>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</si>
  <si>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</si>
  <si>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</si>
  <si>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</si>
  <si>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</si>
  <si>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</si>
  <si>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</si>
  <si>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</si>
  <si>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</si>
  <si>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</si>
  <si>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</si>
  <si>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</si>
  <si>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</si>
  <si>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</si>
  <si>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</si>
  <si>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</si>
  <si>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</si>
  <si>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</si>
  <si>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</si>
  <si>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</si>
  <si>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</si>
  <si>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</si>
  <si>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</si>
  <si>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</si>
  <si>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</si>
  <si>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</si>
  <si>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</si>
  <si>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</si>
  <si>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</si>
  <si>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</si>
  <si>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</si>
  <si>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</si>
  <si>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</si>
  <si>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</si>
  <si>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</si>
  <si>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</si>
  <si>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</si>
  <si>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</si>
  <si>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</si>
  <si>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</si>
  <si>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</si>
  <si>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</si>
  <si>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</si>
  <si>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</si>
  <si>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</si>
  <si>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</si>
  <si>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</si>
  <si>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</si>
  <si>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</si>
  <si>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</si>
  <si>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</si>
  <si>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</si>
  <si>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</si>
  <si>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</si>
  <si>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</si>
  <si>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</si>
  <si>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</si>
  <si>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</si>
  <si>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</si>
  <si>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</si>
  <si>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</si>
  <si>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</si>
  <si>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</si>
  <si>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</si>
  <si>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</si>
  <si>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</si>
  <si>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</si>
  <si>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</si>
  <si>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</si>
  <si>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</si>
  <si>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</si>
  <si>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</si>
  <si>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</si>
  <si>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</si>
  <si>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</si>
  <si>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</si>
  <si>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</si>
  <si>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</si>
  <si>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</si>
  <si>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</si>
  <si>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</si>
  <si>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</si>
  <si>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</si>
  <si>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</si>
  <si>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</si>
  <si>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</si>
  <si>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</si>
  <si>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</si>
  <si>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</si>
  <si>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</si>
  <si>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</si>
  <si>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</si>
  <si>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</si>
  <si>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</si>
  <si>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</si>
  <si>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</si>
  <si>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</si>
  <si>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</si>
  <si>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</si>
  <si>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</si>
  <si>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</si>
  <si>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</si>
  <si>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</si>
  <si>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</si>
  <si>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</si>
  <si>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</si>
  <si>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</si>
  <si>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</si>
  <si>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</si>
  <si>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</si>
  <si>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</si>
  <si>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</si>
  <si>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</si>
  <si>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</si>
  <si>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</si>
  <si>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</si>
  <si>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</si>
  <si>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</si>
  <si>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</si>
  <si>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</si>
  <si>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</si>
  <si>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</si>
  <si>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</si>
  <si>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</si>
  <si>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</si>
  <si>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</si>
  <si>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</si>
  <si>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</si>
  <si>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</si>
  <si>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</si>
  <si>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</si>
  <si>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</si>
  <si>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</si>
  <si>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</si>
  <si>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</si>
  <si>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</si>
  <si>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</si>
  <si>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</si>
  <si>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</si>
  <si>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</si>
  <si>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</si>
  <si>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</si>
  <si>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</si>
  <si>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</si>
  <si>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</si>
  <si>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</si>
  <si>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</si>
  <si>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</si>
  <si>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</si>
  <si>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</si>
  <si>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</si>
  <si>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</si>
  <si>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</si>
  <si>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</si>
  <si>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</si>
  <si>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</si>
  <si>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</si>
  <si>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</si>
  <si>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</si>
  <si>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</si>
  <si>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</si>
  <si>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</si>
  <si>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</si>
  <si>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</si>
  <si>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</si>
  <si>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</si>
  <si>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</si>
  <si>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</si>
  <si>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</si>
  <si>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</si>
  <si>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</si>
  <si>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</si>
  <si>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</si>
  <si>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</si>
  <si>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</si>
  <si>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</si>
  <si>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</si>
  <si>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</si>
  <si>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</si>
  <si>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</si>
  <si>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</si>
  <si>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</si>
  <si>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</si>
  <si>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</si>
  <si>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</si>
  <si>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</si>
  <si>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</si>
  <si>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</si>
  <si>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</si>
  <si>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</si>
  <si>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</si>
  <si>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</si>
  <si>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</si>
  <si>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</si>
  <si>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</si>
  <si>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</si>
  <si>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</si>
  <si>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</si>
  <si>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</si>
  <si>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</si>
  <si>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</si>
  <si>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</si>
  <si>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</si>
  <si>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</si>
  <si>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</si>
  <si>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</si>
  <si>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</si>
  <si>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</si>
  <si>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</si>
  <si>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</si>
  <si>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</si>
  <si>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</si>
  <si>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</si>
  <si>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</si>
  <si>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</si>
  <si>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</si>
  <si>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</si>
  <si>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</si>
  <si>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</si>
  <si>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</si>
  <si>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</si>
  <si>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</si>
  <si>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</si>
  <si>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</si>
  <si>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</si>
  <si>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</si>
  <si>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</si>
  <si>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</si>
  <si>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</si>
  <si>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</si>
  <si>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</si>
  <si>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</si>
  <si>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</si>
  <si>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</si>
  <si>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</si>
  <si>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</si>
  <si>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</si>
  <si>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</si>
  <si>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</si>
  <si>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</si>
  <si>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</si>
  <si>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</si>
  <si>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</si>
  <si>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</si>
  <si>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</si>
  <si>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</si>
  <si>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</si>
  <si>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</si>
  <si>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</si>
  <si>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</si>
  <si>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</si>
  <si>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</si>
  <si>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</si>
  <si>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</si>
  <si>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</si>
  <si>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</si>
  <si>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</si>
  <si>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</si>
  <si>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</si>
  <si>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</si>
  <si>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</si>
  <si>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</si>
  <si>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</si>
  <si>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</si>
  <si>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</si>
  <si>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</si>
  <si>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</si>
  <si>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</si>
  <si>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</si>
  <si>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</si>
  <si>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</si>
  <si>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</si>
  <si>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</si>
  <si>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</si>
  <si>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</si>
  <si>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</si>
  <si>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</si>
  <si>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</si>
  <si>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</si>
  <si>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</si>
  <si>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</si>
  <si>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</si>
  <si>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</si>
  <si>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</si>
  <si>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</si>
  <si>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</si>
  <si>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</si>
  <si>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</si>
  <si>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</si>
  <si>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</si>
  <si>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</si>
  <si>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</si>
  <si>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</si>
  <si>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</si>
  <si>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</si>
  <si>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</si>
  <si>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</si>
  <si>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</si>
  <si>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</si>
  <si>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</si>
  <si>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</si>
  <si>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</si>
  <si>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</si>
  <si>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</si>
  <si>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</si>
  <si>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</si>
  <si>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</si>
  <si>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</si>
  <si>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</si>
  <si>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</si>
  <si>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</si>
  <si>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</si>
  <si>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</si>
  <si>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</si>
  <si>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</si>
  <si>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</si>
  <si>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</si>
  <si>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</si>
  <si>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</si>
  <si>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</si>
  <si>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</si>
  <si>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</si>
  <si>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</si>
  <si>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</si>
  <si>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</si>
  <si>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</si>
  <si>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</si>
  <si>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</si>
  <si>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</si>
  <si>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</si>
  <si>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</si>
  <si>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</si>
  <si>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</si>
  <si>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</si>
  <si>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</si>
  <si>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</si>
  <si>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</si>
  <si>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</si>
  <si>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</si>
  <si>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</si>
  <si>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</si>
  <si>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</si>
  <si>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</si>
  <si>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</si>
  <si>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</si>
  <si>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</si>
  <si>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</si>
  <si>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</si>
  <si>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</si>
  <si>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</si>
  <si>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</si>
  <si>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</si>
  <si>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</si>
  <si>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</si>
  <si>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</si>
  <si>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</si>
  <si>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</si>
  <si>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</si>
  <si>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</si>
  <si>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</si>
  <si>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</si>
  <si>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</si>
  <si>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</si>
  <si>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</si>
  <si>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</si>
  <si>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</si>
  <si>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</si>
  <si>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</si>
  <si>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</si>
  <si>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</si>
  <si>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</si>
  <si>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</si>
  <si>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</si>
  <si>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</si>
  <si>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</si>
  <si>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</si>
  <si>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</si>
  <si>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</si>
  <si>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</si>
  <si>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</si>
  <si>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</si>
  <si>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</si>
  <si>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</si>
  <si>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</si>
  <si>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</si>
  <si>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</si>
  <si>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</si>
  <si>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</si>
  <si>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</si>
  <si>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</si>
  <si>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</si>
  <si>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</si>
  <si>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</si>
  <si>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</si>
  <si>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</si>
  <si>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</si>
  <si>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</si>
  <si>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</si>
  <si>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</si>
  <si>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</si>
  <si>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</si>
  <si>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</si>
  <si>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</si>
  <si>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</si>
  <si>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</si>
  <si>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</si>
  <si>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</si>
  <si>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</si>
  <si>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</si>
  <si>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</si>
  <si>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</si>
  <si>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</si>
  <si>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</si>
  <si>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</si>
  <si>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</si>
  <si>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</si>
  <si>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</si>
  <si>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</si>
  <si>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</si>
  <si>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</si>
  <si>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</si>
  <si>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</si>
  <si>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</si>
  <si>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</si>
  <si>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</si>
  <si>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</si>
  <si>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</si>
  <si>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</si>
  <si>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</si>
  <si>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</si>
  <si>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</si>
  <si>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</si>
  <si>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</si>
  <si>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</si>
  <si>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</si>
  <si>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</si>
  <si>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</si>
  <si>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</si>
  <si>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</si>
  <si>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</si>
  <si>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</si>
  <si>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</si>
  <si>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</si>
  <si>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</si>
  <si>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</si>
  <si>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</si>
  <si>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</si>
  <si>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</si>
  <si>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</si>
  <si>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</si>
  <si>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</si>
  <si>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</si>
  <si>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</si>
  <si>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</si>
  <si>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</si>
  <si>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</si>
  <si>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</si>
  <si>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</si>
  <si>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</si>
  <si>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</si>
  <si>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</si>
  <si>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</si>
  <si>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</si>
  <si>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</si>
  <si>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</si>
  <si>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</si>
  <si>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</si>
  <si>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</si>
  <si>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</si>
  <si>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</si>
  <si>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</si>
  <si>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</si>
  <si>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</si>
  <si>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</si>
  <si>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</si>
  <si>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</si>
  <si>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</si>
  <si>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</si>
  <si>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</si>
  <si>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</si>
  <si>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</si>
  <si>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</si>
  <si>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</si>
  <si>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</si>
  <si>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</si>
  <si>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</si>
  <si>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</si>
  <si>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</si>
  <si>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</si>
  <si>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</si>
  <si>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</si>
  <si>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</si>
  <si>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</si>
  <si>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</si>
  <si>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</si>
  <si>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</si>
  <si>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</si>
  <si>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</si>
  <si>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</si>
  <si>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</si>
  <si>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</si>
  <si>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</si>
  <si>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</si>
  <si>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</si>
  <si>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</si>
  <si>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</si>
  <si>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</si>
  <si>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</si>
  <si>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</si>
  <si>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</si>
  <si>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</si>
  <si>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</si>
  <si>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</si>
  <si>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</si>
  <si>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</si>
  <si>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</si>
  <si>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</si>
  <si>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</si>
  <si>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</si>
  <si>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</si>
  <si>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</si>
  <si>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</si>
  <si>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</si>
  <si>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</si>
  <si>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</si>
  <si>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</si>
  <si>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</si>
  <si>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</si>
  <si>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</si>
  <si>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</si>
  <si>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</si>
  <si>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</si>
  <si>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</si>
  <si>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</si>
  <si>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</si>
  <si>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</si>
  <si>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</si>
  <si>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</si>
  <si>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</si>
  <si>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</si>
  <si>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</si>
  <si>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</si>
  <si>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</si>
  <si>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</si>
  <si>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</si>
  <si>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</si>
  <si>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</si>
  <si>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</si>
  <si>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</si>
  <si>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</si>
  <si>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</si>
  <si>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</si>
  <si>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</si>
  <si>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</si>
  <si>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</si>
  <si>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</si>
  <si>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</si>
  <si>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</si>
  <si>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</si>
  <si>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</si>
  <si>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</si>
  <si>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</si>
  <si>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</si>
  <si>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</si>
  <si>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</si>
  <si>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</si>
  <si>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</si>
  <si>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</si>
  <si>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</si>
  <si>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</si>
  <si>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</si>
  <si>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</si>
  <si>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</si>
  <si>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</si>
  <si>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</si>
  <si>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</si>
  <si>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</si>
  <si>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</si>
  <si>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</si>
  <si>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</si>
  <si>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</si>
  <si>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</si>
  <si>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</si>
  <si>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</si>
  <si>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</si>
  <si>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</si>
  <si>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</si>
  <si>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</si>
  <si>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</si>
  <si>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</si>
  <si>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</si>
  <si>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</si>
  <si>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</si>
  <si>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</si>
  <si>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</si>
  <si>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</si>
  <si>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</si>
  <si>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</si>
  <si>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</si>
  <si>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</si>
  <si>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</si>
  <si>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</si>
  <si>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</si>
  <si>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</si>
  <si>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</si>
  <si>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</si>
  <si>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</si>
  <si>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</si>
  <si>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</si>
  <si>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</si>
  <si>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</si>
  <si>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</si>
  <si>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</si>
  <si>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</si>
  <si>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</si>
  <si>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</si>
  <si>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</si>
  <si>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</si>
  <si>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</si>
  <si>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</si>
  <si>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</si>
  <si>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</si>
  <si>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</si>
  <si>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</si>
  <si>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</si>
  <si>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</si>
  <si>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</si>
  <si>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</si>
  <si>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</si>
  <si>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</si>
  <si>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</si>
  <si>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</si>
  <si>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</si>
  <si>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</si>
  <si>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</si>
  <si>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</si>
  <si>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</si>
  <si>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</si>
  <si>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</si>
  <si>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</si>
  <si>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</si>
  <si>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</si>
  <si>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</si>
  <si>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</si>
  <si>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</si>
  <si>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</si>
  <si>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</si>
  <si>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</si>
  <si>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</si>
  <si>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</si>
  <si>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</si>
  <si>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</si>
  <si>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</si>
  <si>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</si>
  <si>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</si>
  <si>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</si>
  <si>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</si>
  <si>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</si>
  <si>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</si>
  <si>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</si>
  <si>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</si>
  <si>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</si>
  <si>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</si>
  <si>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</si>
  <si>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</si>
  <si>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</si>
  <si>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</si>
  <si>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</si>
  <si>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</si>
  <si>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</si>
  <si>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</si>
  <si>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</si>
  <si>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</si>
  <si>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</si>
  <si>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</si>
  <si>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</si>
  <si>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</si>
  <si>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</si>
  <si>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</si>
  <si>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</si>
  <si>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</si>
  <si>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</si>
  <si>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</si>
  <si>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</si>
  <si>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</si>
  <si>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</si>
  <si>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</si>
  <si>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</si>
  <si>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</si>
  <si>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</si>
  <si>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</si>
  <si>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</si>
  <si>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</si>
  <si>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</si>
  <si>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</si>
  <si>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</si>
  <si>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</si>
  <si>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</si>
  <si>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</si>
  <si>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</si>
  <si>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</si>
  <si>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</si>
  <si>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</si>
  <si>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</si>
  <si>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</si>
  <si>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</si>
  <si>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</si>
  <si>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</si>
  <si>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</si>
  <si>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</si>
  <si>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</si>
  <si>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</si>
  <si>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</si>
  <si>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</si>
  <si>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</si>
  <si>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</si>
  <si>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</si>
  <si>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</si>
  <si>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</si>
  <si>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</si>
  <si>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</si>
  <si>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</si>
  <si>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</si>
  <si>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</si>
  <si>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</si>
  <si>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</si>
  <si>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</si>
  <si>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</si>
  <si>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</si>
  <si>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</si>
  <si>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</si>
  <si>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</si>
  <si>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</si>
  <si>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</si>
  <si>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</si>
  <si>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</si>
  <si>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</si>
  <si>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</si>
  <si>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</si>
  <si>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</si>
  <si>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</si>
  <si>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</si>
  <si>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</si>
  <si>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</si>
  <si>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</si>
  <si>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</si>
  <si>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</si>
  <si>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</si>
  <si>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</si>
  <si>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</si>
  <si>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</si>
  <si>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</si>
  <si>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</si>
  <si>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</si>
  <si>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</si>
  <si>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</si>
  <si>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</si>
  <si>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</si>
  <si>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</si>
  <si>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</si>
  <si>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</si>
  <si>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</si>
  <si>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</si>
  <si>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</si>
  <si>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</si>
  <si>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</si>
  <si>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</si>
  <si>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</si>
  <si>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</si>
  <si>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</si>
  <si>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</si>
  <si>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</si>
  <si>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</si>
  <si>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</si>
  <si>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</si>
  <si>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</si>
  <si>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</si>
  <si>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</si>
  <si>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</si>
  <si>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</si>
  <si>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</si>
  <si>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</si>
  <si>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</si>
  <si>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</si>
  <si>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</si>
  <si>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</si>
  <si>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</si>
  <si>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</si>
  <si>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</si>
  <si>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</si>
  <si>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</si>
  <si>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</si>
  <si>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</si>
  <si>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</si>
  <si>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</si>
  <si>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</si>
  <si>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</si>
  <si>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</si>
  <si>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</si>
  <si>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</si>
  <si>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</si>
  <si>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</si>
  <si>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</si>
  <si>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</si>
  <si>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</si>
  <si>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</si>
  <si>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</si>
  <si>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</si>
  <si>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</si>
  <si>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</si>
  <si>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</si>
  <si>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</si>
  <si>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</si>
  <si>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</si>
  <si>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</si>
  <si>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</si>
  <si>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</si>
  <si>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</si>
  <si>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</si>
  <si>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</si>
  <si>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</si>
  <si>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</si>
  <si>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</si>
  <si>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</si>
  <si>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</si>
  <si>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</si>
  <si>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</si>
  <si>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</si>
  <si>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</si>
  <si>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</si>
  <si>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</si>
  <si>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</si>
  <si>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</si>
  <si>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</si>
  <si>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</si>
  <si>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</si>
  <si>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</si>
  <si>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</si>
  <si>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</si>
  <si>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</si>
  <si>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</si>
  <si>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</si>
  <si>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</si>
  <si>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</si>
  <si>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</si>
  <si>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</si>
  <si>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</si>
  <si>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</si>
  <si>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</si>
  <si>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</si>
  <si>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</si>
  <si>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</si>
  <si>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</si>
  <si>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</si>
  <si>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</si>
  <si>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</si>
  <si>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</si>
  <si>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</si>
  <si>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</si>
  <si>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</si>
  <si>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</si>
  <si>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</si>
  <si>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</si>
  <si>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</si>
  <si>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</si>
  <si>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</si>
  <si>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</si>
  <si>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</si>
  <si>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</si>
  <si>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</si>
  <si>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</si>
  <si>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</si>
  <si>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</si>
  <si>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</si>
  <si>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</si>
  <si>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</si>
  <si>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</si>
  <si>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</si>
  <si>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</si>
  <si>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</si>
  <si>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</si>
  <si>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</si>
  <si>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</si>
  <si>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</si>
  <si>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</si>
  <si>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</si>
  <si>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</si>
  <si>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</si>
  <si>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</si>
  <si>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</si>
  <si>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</si>
  <si>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</si>
  <si>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</si>
  <si>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</si>
  <si>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</si>
  <si>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</si>
  <si>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</si>
  <si>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</si>
  <si>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</si>
  <si>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</si>
  <si>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</si>
  <si>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</si>
  <si>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</si>
  <si>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</si>
  <si>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</si>
  <si>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</si>
  <si>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</si>
  <si>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</si>
  <si>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</si>
  <si>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</si>
  <si>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</si>
  <si>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</si>
  <si>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</si>
  <si>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</si>
  <si>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</si>
  <si>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</si>
  <si>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</si>
  <si>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</si>
  <si>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</si>
  <si>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</si>
  <si>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</si>
  <si>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</si>
  <si>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</si>
  <si>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</si>
  <si>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</si>
  <si>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</si>
  <si>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</si>
  <si>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</si>
  <si>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</si>
  <si>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</si>
  <si>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</si>
  <si>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</si>
  <si>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</si>
  <si>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</si>
  <si>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</si>
  <si>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</si>
  <si>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</si>
  <si>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</si>
  <si>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</si>
  <si>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</si>
  <si>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</si>
  <si>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</si>
  <si>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</si>
  <si>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</si>
  <si>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</si>
  <si>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</si>
  <si>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</si>
  <si>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</si>
  <si>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</si>
  <si>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</si>
  <si>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</si>
  <si>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</si>
  <si>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</si>
  <si>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</si>
  <si>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</si>
  <si>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</si>
  <si>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</si>
  <si>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</si>
  <si>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</si>
  <si>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</si>
  <si>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</si>
  <si>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</si>
  <si>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</si>
  <si>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</si>
  <si>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</si>
  <si>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</si>
  <si>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</si>
  <si>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</si>
  <si>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</si>
  <si>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</si>
  <si>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</si>
  <si>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</si>
  <si>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</si>
  <si>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</si>
  <si>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</si>
  <si>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</si>
  <si>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</si>
  <si>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</si>
  <si>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</si>
  <si>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</si>
  <si>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</si>
  <si>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</si>
  <si>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</si>
  <si>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</si>
  <si>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</si>
  <si>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</si>
  <si>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</si>
  <si>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</si>
  <si>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</si>
  <si>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</si>
  <si>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</si>
  <si>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</si>
  <si>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</si>
  <si>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</si>
  <si>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</si>
  <si>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</si>
  <si>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</si>
  <si>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</si>
  <si>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</si>
  <si>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</si>
  <si>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</si>
  <si>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</si>
  <si>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</si>
  <si>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</si>
  <si>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</si>
  <si>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</si>
  <si>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</si>
  <si>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</si>
  <si>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</si>
  <si>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</si>
  <si>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</si>
  <si>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</si>
  <si>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</si>
  <si>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</si>
  <si>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</si>
  <si>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</si>
  <si>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</si>
  <si>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</si>
  <si>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</si>
  <si>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</si>
  <si>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</si>
  <si>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</si>
  <si>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</si>
  <si>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</si>
  <si>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</si>
  <si>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</si>
  <si>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</si>
  <si>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</si>
  <si>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</si>
  <si>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</si>
  <si>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</si>
  <si>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</si>
  <si>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</si>
  <si>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</si>
  <si>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</si>
  <si>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</si>
  <si>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</si>
  <si>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</si>
  <si>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</si>
  <si>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</si>
  <si>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</si>
  <si>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</si>
  <si>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</si>
  <si>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</si>
  <si>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</si>
  <si>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</si>
  <si>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</si>
  <si>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</si>
  <si>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</si>
  <si>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</si>
  <si>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</si>
  <si>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</si>
  <si>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</si>
  <si>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</si>
  <si>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</si>
  <si>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</si>
  <si>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</si>
  <si>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</si>
  <si>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</si>
  <si>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</si>
  <si>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</si>
  <si>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</si>
  <si>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</si>
  <si>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</si>
  <si>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</si>
  <si>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</si>
  <si>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</si>
  <si>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</si>
  <si>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</si>
  <si>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</si>
  <si>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</si>
  <si>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</si>
  <si>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</si>
  <si>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</si>
  <si>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</si>
  <si>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</si>
  <si>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</si>
  <si>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</si>
  <si>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</si>
  <si>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</si>
  <si>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</si>
  <si>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</si>
  <si>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</si>
  <si>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</si>
  <si>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</si>
  <si>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</si>
  <si>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</si>
  <si>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</si>
  <si>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</si>
  <si>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</si>
  <si>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</si>
  <si>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</si>
  <si>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</si>
  <si>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</si>
  <si>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</si>
  <si>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</si>
  <si>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</si>
  <si>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</si>
  <si>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</si>
  <si>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</si>
  <si>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</si>
  <si>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</si>
  <si>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</si>
  <si>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</si>
  <si>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</si>
  <si>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</si>
  <si>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</si>
  <si>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</si>
  <si>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</si>
  <si>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</si>
  <si>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</si>
  <si>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</si>
  <si>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</si>
  <si>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</si>
  <si>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</si>
  <si>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</si>
  <si>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</si>
  <si>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</si>
  <si>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</si>
  <si>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</si>
  <si>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</si>
  <si>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</si>
  <si>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</si>
  <si>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</si>
  <si>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</si>
  <si>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</si>
  <si>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</si>
  <si>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</si>
  <si>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</si>
  <si>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</si>
  <si>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</si>
  <si>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</si>
  <si>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</si>
  <si>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</si>
  <si>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</si>
  <si>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</si>
  <si>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</si>
  <si>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</si>
  <si>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</si>
  <si>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</si>
  <si>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</si>
  <si>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</si>
  <si>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</si>
  <si>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</si>
  <si>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</si>
  <si>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</si>
  <si>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</si>
  <si>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</si>
  <si>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</si>
  <si>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</si>
  <si>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</si>
  <si>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</si>
  <si>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</si>
  <si>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</si>
  <si>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</si>
  <si>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</si>
  <si>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</si>
  <si>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</si>
  <si>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</si>
  <si>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</si>
  <si>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</si>
  <si>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</si>
  <si>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</si>
  <si>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</si>
  <si>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</si>
  <si>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</si>
  <si>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</si>
  <si>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</si>
  <si>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</si>
  <si>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</si>
  <si>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</si>
  <si>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</si>
  <si>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</si>
  <si>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</si>
  <si>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</si>
  <si>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</si>
  <si>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</si>
  <si>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</si>
  <si>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</si>
  <si>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</si>
  <si>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</si>
  <si>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</si>
  <si>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</si>
  <si>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</si>
  <si>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</si>
  <si>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</si>
  <si>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</si>
  <si>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</si>
  <si>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</si>
  <si>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</si>
  <si>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</si>
  <si>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</si>
  <si>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</si>
  <si>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</si>
  <si>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</si>
  <si>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</si>
  <si>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</si>
  <si>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</si>
  <si>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</si>
  <si>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</si>
  <si>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</si>
  <si>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</si>
  <si>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</si>
  <si>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</si>
  <si>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</si>
  <si>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</si>
  <si>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</si>
  <si>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</si>
  <si>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</si>
  <si>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</si>
  <si>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</si>
  <si>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</si>
  <si>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</si>
  <si>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</si>
  <si>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</si>
  <si>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</si>
  <si>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</si>
  <si>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</si>
  <si>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</si>
  <si>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</si>
  <si>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</si>
  <si>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</si>
  <si>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</si>
  <si>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</si>
  <si>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</si>
  <si>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</si>
  <si>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</si>
  <si>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</si>
  <si>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</si>
  <si>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</si>
  <si>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</si>
  <si>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</si>
  <si>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</si>
  <si>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</si>
  <si>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</si>
  <si>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</si>
  <si>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</si>
  <si>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</si>
  <si>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</si>
  <si>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</si>
  <si>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</si>
  <si>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</si>
  <si>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</si>
  <si>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</si>
  <si>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</si>
  <si>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</si>
  <si>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</si>
  <si>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</si>
  <si>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</si>
  <si>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</si>
  <si>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</si>
  <si>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</si>
  <si>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</si>
  <si>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</si>
  <si>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</si>
  <si>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</si>
  <si>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</si>
  <si>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</si>
  <si>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</si>
  <si>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</si>
  <si>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</si>
  <si>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</si>
  <si>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</si>
  <si>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</si>
  <si>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</si>
  <si>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</si>
  <si>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</si>
  <si>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</si>
  <si>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</si>
  <si>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</si>
  <si>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</si>
  <si>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</si>
  <si>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</si>
  <si>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</si>
  <si>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</si>
  <si>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</si>
  <si>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</si>
  <si>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</si>
  <si>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</si>
  <si>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</si>
  <si>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</si>
  <si>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</si>
  <si>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</si>
  <si>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</si>
  <si>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</si>
  <si>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</si>
  <si>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</si>
  <si>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</si>
  <si>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</si>
  <si>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</si>
  <si>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</si>
  <si>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</si>
  <si>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</si>
  <si>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</si>
  <si>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</si>
  <si>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</si>
  <si>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</si>
  <si>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</si>
  <si>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</si>
  <si>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</si>
  <si>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</si>
  <si>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</si>
  <si>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</si>
  <si>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</si>
  <si>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</si>
  <si>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</si>
  <si>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</si>
  <si>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</si>
  <si>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</si>
  <si>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</si>
  <si>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</si>
  <si>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</si>
  <si>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</si>
  <si>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</si>
  <si>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</si>
  <si>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</si>
  <si>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</si>
  <si>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</si>
  <si>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</si>
  <si>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</si>
  <si>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</si>
  <si>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</si>
  <si>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</si>
  <si>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</si>
  <si>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</si>
  <si>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</si>
  <si>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</si>
  <si>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</si>
  <si>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</si>
  <si>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</si>
  <si>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</si>
  <si>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</si>
  <si>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</si>
  <si>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</si>
  <si>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</si>
  <si>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</si>
  <si>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</si>
  <si>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</si>
  <si>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</si>
  <si>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</si>
  <si>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</si>
  <si>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</si>
  <si>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</si>
  <si>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</si>
  <si>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</si>
  <si>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</si>
  <si>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</si>
  <si>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</si>
  <si>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</si>
  <si>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</si>
  <si>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</si>
  <si>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</si>
  <si>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</si>
  <si>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</si>
  <si>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</si>
  <si>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</si>
  <si>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</si>
  <si>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</si>
  <si>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</si>
  <si>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</si>
  <si>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</si>
  <si>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</si>
  <si>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</si>
  <si>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</si>
  <si>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</si>
  <si>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</si>
  <si>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</si>
  <si>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</si>
  <si>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</si>
  <si>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</si>
  <si>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</si>
  <si>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</si>
  <si>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</si>
  <si>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</si>
  <si>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</si>
  <si>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</si>
  <si>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</si>
  <si>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</si>
  <si>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</si>
  <si>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</si>
  <si>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</si>
  <si>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</si>
  <si>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</si>
  <si>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</si>
  <si>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</si>
  <si>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</si>
  <si>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</si>
  <si>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</si>
  <si>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</si>
  <si>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</si>
  <si>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</si>
  <si>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</si>
  <si>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</si>
  <si>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</si>
  <si>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</si>
  <si>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</si>
  <si>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</si>
  <si>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</si>
  <si>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</si>
  <si>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</si>
  <si>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</si>
  <si>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</si>
  <si>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</si>
  <si>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</si>
  <si>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</si>
  <si>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</si>
  <si>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</si>
  <si>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</si>
  <si>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</si>
  <si>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</si>
  <si>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</si>
  <si>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</si>
  <si>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</si>
  <si>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</si>
  <si>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</si>
  <si>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</si>
  <si>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</si>
  <si>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</si>
  <si>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</si>
  <si>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</si>
  <si>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</si>
  <si>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</si>
  <si>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</si>
  <si>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</si>
  <si>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</si>
  <si>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</si>
  <si>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</si>
  <si>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</si>
  <si>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</si>
  <si>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</si>
  <si>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</si>
  <si>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</si>
  <si>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</si>
  <si>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</si>
  <si>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</si>
  <si>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</si>
  <si>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</si>
  <si>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</si>
  <si>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</si>
  <si>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</si>
  <si>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</si>
  <si>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</si>
  <si>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</si>
  <si>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</si>
  <si>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</si>
  <si>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</si>
  <si>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</si>
  <si>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</si>
  <si>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</si>
  <si>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</si>
  <si>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</si>
  <si>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</si>
  <si>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</si>
  <si>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</si>
  <si>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</si>
  <si>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</si>
  <si>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</si>
  <si>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</si>
  <si>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</si>
  <si>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</si>
  <si>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</si>
  <si>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</si>
  <si>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</si>
  <si>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</si>
  <si>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</si>
  <si>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</si>
  <si>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</si>
  <si>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</si>
  <si>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</si>
  <si>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</si>
  <si>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</si>
  <si>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</si>
  <si>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</si>
  <si>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</si>
  <si>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</si>
  <si>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</si>
  <si>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</si>
  <si>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</si>
  <si>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</si>
  <si>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</si>
  <si>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</si>
  <si>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</si>
  <si>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</si>
  <si>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</si>
  <si>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</si>
  <si>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</si>
  <si>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</si>
  <si>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</si>
  <si>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</si>
  <si>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</si>
  <si>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</si>
  <si>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</si>
  <si>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</si>
  <si>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</si>
  <si>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</si>
  <si>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</si>
  <si>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</si>
  <si>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</si>
  <si>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</si>
  <si>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</si>
  <si>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</si>
  <si>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</si>
  <si>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</si>
  <si>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</si>
  <si>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</si>
  <si>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</si>
  <si>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</si>
  <si>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</si>
  <si>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</si>
  <si>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</si>
  <si>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</si>
  <si>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</si>
  <si>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</si>
  <si>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</si>
  <si>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</si>
  <si>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</si>
  <si>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</si>
  <si>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</si>
  <si>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</si>
  <si>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</si>
  <si>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</si>
  <si>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</si>
  <si>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</si>
  <si>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</si>
  <si>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</si>
  <si>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</si>
  <si>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</si>
  <si>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</si>
  <si>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</si>
  <si>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</si>
  <si>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</si>
  <si>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</si>
  <si>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</si>
  <si>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</si>
  <si>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</si>
  <si>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</si>
  <si>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</si>
  <si>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</si>
  <si>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</si>
  <si>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</si>
  <si>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</si>
  <si>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</si>
  <si>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</si>
  <si>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</si>
  <si>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</si>
  <si>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</si>
  <si>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</si>
  <si>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</si>
  <si>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</si>
  <si>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</si>
  <si>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</si>
  <si>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</si>
  <si>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</si>
  <si>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</si>
  <si>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</si>
  <si>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</si>
  <si>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</si>
  <si>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</si>
  <si>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</si>
  <si>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</si>
  <si>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</si>
  <si>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</si>
  <si>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</si>
  <si>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</si>
  <si>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</si>
  <si>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</si>
  <si>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</si>
  <si>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</si>
  <si>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</si>
  <si>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</si>
  <si>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</si>
  <si>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</si>
  <si>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</si>
  <si>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</si>
  <si>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</si>
  <si>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</si>
  <si>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</si>
  <si>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</si>
  <si>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</si>
  <si>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</si>
  <si>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</si>
  <si>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</si>
  <si>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</si>
  <si>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</si>
  <si>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</si>
  <si>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</si>
  <si>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</si>
  <si>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</si>
  <si>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</si>
  <si>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</si>
  <si>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</si>
  <si>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</si>
  <si>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</si>
  <si>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</si>
  <si>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</si>
  <si>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</si>
  <si>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</si>
  <si>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</si>
  <si>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</si>
  <si>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</si>
  <si>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</si>
  <si>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</si>
  <si>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</si>
  <si>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</si>
  <si>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</si>
  <si>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</si>
  <si>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</si>
  <si>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</si>
  <si>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</si>
  <si>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</si>
  <si>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</si>
  <si>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</si>
  <si>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</si>
  <si>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</si>
  <si>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</si>
  <si>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</si>
  <si>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</si>
  <si>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</si>
  <si>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</si>
  <si>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</si>
  <si>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</si>
  <si>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</si>
  <si>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</si>
  <si>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</si>
  <si>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</si>
  <si>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</si>
  <si>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</si>
  <si>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</si>
  <si>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</si>
  <si>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</si>
  <si>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</si>
  <si>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</si>
  <si>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</si>
  <si>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</si>
  <si>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</si>
  <si>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</si>
  <si>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</si>
  <si>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</si>
  <si>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</si>
  <si>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</si>
  <si>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</si>
  <si>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</si>
  <si>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</si>
  <si>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</si>
  <si>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</si>
  <si>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</si>
  <si>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</si>
  <si>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</si>
  <si>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</si>
  <si>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</si>
  <si>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</si>
  <si>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</si>
  <si>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</si>
  <si>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</si>
  <si>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</si>
  <si>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</si>
  <si>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</si>
  <si>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</si>
  <si>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</si>
  <si>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</si>
  <si>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</si>
  <si>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</si>
  <si>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</si>
  <si>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</si>
  <si>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</si>
  <si>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</si>
  <si>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</si>
  <si>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</si>
  <si>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</si>
  <si>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</si>
  <si>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</si>
  <si>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</si>
  <si>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</si>
  <si>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</si>
  <si>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</si>
  <si>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</si>
  <si>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</si>
  <si>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</si>
  <si>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</si>
  <si>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</si>
  <si>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</si>
  <si>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</si>
  <si>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</si>
  <si>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</si>
  <si>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</si>
  <si>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</si>
  <si>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</si>
  <si>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</si>
  <si>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</si>
  <si>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</si>
  <si>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</si>
  <si>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</si>
  <si>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</si>
  <si>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</si>
  <si>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</si>
  <si>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</si>
  <si>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</si>
  <si>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</si>
  <si>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</si>
  <si>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</si>
  <si>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</si>
  <si>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</si>
  <si>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</si>
  <si>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</si>
  <si>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</si>
  <si>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</si>
  <si>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</si>
  <si>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</si>
  <si>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</si>
  <si>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</si>
  <si>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</si>
  <si>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</si>
  <si>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</si>
  <si>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</si>
  <si>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</si>
  <si>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</si>
  <si>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</si>
  <si>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</si>
  <si>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</si>
  <si>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</si>
  <si>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</si>
  <si>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</si>
  <si>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</si>
  <si>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</si>
  <si>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</si>
  <si>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</si>
  <si>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</si>
  <si>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</si>
  <si>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</si>
  <si>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</si>
  <si>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</si>
  <si>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</si>
  <si>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</si>
  <si>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</si>
  <si>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</si>
  <si>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</si>
  <si>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</si>
  <si>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</si>
  <si>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</si>
  <si>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</si>
  <si>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</si>
  <si>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</si>
  <si>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</si>
  <si>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</si>
  <si>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</si>
  <si>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</si>
  <si>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</si>
  <si>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</si>
  <si>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</si>
  <si>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</si>
  <si>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</si>
  <si>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</si>
  <si>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</si>
  <si>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</si>
  <si>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</si>
  <si>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</si>
  <si>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</si>
  <si>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</si>
  <si>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</si>
  <si>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</si>
  <si>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</si>
  <si>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</si>
  <si>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</si>
  <si>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</si>
  <si>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</si>
  <si>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</si>
  <si>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</si>
  <si>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</si>
  <si>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</si>
  <si>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</si>
  <si>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</si>
  <si>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</si>
  <si>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</si>
  <si>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</si>
  <si>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</si>
  <si>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</si>
  <si>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</si>
  <si>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</si>
  <si>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</si>
  <si>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</si>
  <si>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</si>
  <si>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</si>
  <si>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</si>
  <si>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</si>
  <si>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</si>
  <si>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</si>
  <si>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</si>
  <si>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</si>
  <si>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</si>
  <si>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</si>
  <si>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</si>
  <si>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</si>
  <si>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</si>
  <si>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</si>
  <si>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</si>
  <si>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</si>
  <si>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</si>
  <si>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</si>
  <si>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</si>
  <si>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</si>
  <si>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</si>
  <si>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</si>
  <si>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</si>
  <si>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</si>
  <si>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</si>
  <si>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</si>
  <si>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</si>
  <si>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</si>
  <si>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</si>
  <si>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</si>
  <si>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</si>
  <si>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</si>
  <si>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</si>
  <si>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</si>
  <si>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</si>
  <si>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</si>
  <si>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</si>
  <si>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</si>
  <si>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</si>
  <si>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</si>
  <si>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</si>
  <si>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</si>
  <si>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</si>
  <si>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</si>
  <si>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</si>
  <si>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</si>
  <si>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</si>
  <si>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</si>
  <si>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</si>
  <si>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</si>
  <si>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</si>
  <si>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</si>
  <si>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</si>
  <si>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</si>
  <si>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</si>
  <si>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</si>
  <si>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</si>
  <si>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</si>
  <si>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</si>
  <si>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</si>
  <si>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</si>
  <si>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</si>
  <si>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</si>
  <si>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</si>
  <si>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</si>
  <si>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</si>
  <si>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</si>
  <si>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</si>
  <si>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</si>
  <si>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</si>
  <si>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</si>
  <si>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</si>
  <si>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</si>
  <si>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</si>
  <si>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</si>
  <si>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</si>
  <si>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</si>
  <si>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</si>
  <si>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</si>
  <si>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</si>
  <si>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</si>
  <si>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</si>
  <si>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</si>
  <si>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</si>
  <si>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</si>
  <si>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</si>
  <si>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</si>
  <si>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</si>
  <si>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</si>
  <si>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</si>
  <si>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</si>
  <si>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</si>
  <si>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</si>
  <si>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</si>
  <si>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</si>
  <si>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</si>
  <si>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</si>
  <si>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</si>
  <si>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</si>
  <si>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</si>
  <si>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</si>
  <si>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</si>
  <si>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</si>
  <si>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</si>
  <si>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</si>
  <si>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</si>
  <si>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</si>
  <si>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</si>
  <si>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</si>
  <si>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</si>
  <si>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</si>
  <si>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</si>
  <si>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</si>
  <si>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</si>
  <si>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</si>
  <si>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</si>
  <si>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</si>
  <si>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</si>
  <si>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</si>
  <si>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</si>
  <si>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</si>
  <si>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</si>
  <si>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</si>
  <si>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</si>
  <si>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</si>
  <si>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</si>
  <si>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</si>
  <si>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</si>
  <si>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</si>
  <si>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</si>
  <si>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</si>
  <si>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</si>
  <si>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</si>
  <si>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</si>
  <si>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</si>
  <si>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</si>
  <si>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</si>
  <si>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</si>
  <si>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</si>
  <si>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</si>
  <si>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</si>
  <si>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</si>
  <si>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</si>
  <si>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</si>
  <si>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</si>
  <si>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</si>
  <si>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</si>
  <si>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</si>
  <si>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</si>
  <si>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</si>
  <si>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</si>
  <si>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</si>
  <si>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</si>
  <si>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</si>
  <si>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</si>
  <si>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</si>
  <si>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</si>
  <si>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</si>
  <si>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</si>
  <si>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</si>
  <si>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</si>
  <si>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</si>
  <si>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</si>
  <si>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</si>
  <si>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</si>
  <si>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</si>
  <si>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</si>
  <si>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</si>
  <si>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</si>
  <si>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</si>
  <si>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</si>
  <si>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</si>
  <si>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</si>
  <si>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</si>
  <si>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</si>
  <si>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</si>
  <si>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</si>
  <si>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</si>
  <si>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</si>
  <si>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</si>
  <si>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</si>
  <si>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</si>
  <si>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</si>
  <si>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</si>
  <si>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</si>
  <si>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</si>
  <si>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</si>
  <si>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</si>
  <si>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</si>
  <si>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</si>
  <si>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</si>
  <si>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</si>
  <si>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</si>
  <si>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</si>
  <si>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</si>
  <si>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</si>
  <si>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</si>
  <si>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</si>
  <si>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</si>
  <si>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</si>
  <si>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</si>
  <si>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</si>
  <si>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</si>
  <si>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</si>
  <si>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</si>
  <si>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</si>
  <si>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</si>
  <si>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</si>
  <si>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</si>
  <si>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</si>
  <si>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</si>
  <si>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</si>
  <si>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</si>
  <si>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</si>
  <si>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</si>
  <si>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</si>
  <si>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</si>
  <si>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</si>
  <si>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</si>
  <si>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</si>
  <si>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</si>
  <si>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</si>
  <si>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</si>
  <si>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</si>
  <si>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</si>
  <si>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</si>
  <si>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</si>
  <si>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</si>
  <si>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</si>
  <si>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</si>
  <si>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</si>
  <si>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</si>
  <si>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</si>
  <si>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</si>
  <si>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</si>
  <si>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</si>
  <si>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</si>
  <si>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</si>
  <si>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</si>
  <si>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</si>
  <si>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</si>
  <si>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</si>
  <si>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</si>
  <si>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</si>
  <si>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</si>
  <si>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</si>
  <si>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</si>
  <si>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</si>
  <si>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</si>
  <si>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</si>
  <si>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</si>
  <si>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</si>
  <si>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</si>
  <si>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</si>
  <si>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</si>
  <si>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</si>
  <si>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</si>
  <si>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</si>
  <si>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</si>
  <si>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</si>
  <si>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</si>
  <si>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</si>
  <si>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</si>
  <si>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</si>
  <si>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</si>
  <si>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</si>
  <si>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</si>
  <si>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</si>
  <si>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</si>
  <si>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</si>
  <si>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</si>
  <si>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</si>
  <si>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</si>
  <si>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</si>
  <si>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</si>
  <si>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</si>
  <si>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</si>
  <si>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</si>
  <si>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</si>
  <si>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</si>
  <si>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</si>
  <si>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</si>
  <si>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</si>
  <si>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</si>
  <si>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</si>
  <si>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</si>
  <si>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</si>
  <si>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</si>
  <si>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</si>
  <si>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</si>
  <si>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</si>
  <si>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</si>
  <si>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</si>
  <si>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</si>
  <si>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</si>
  <si>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</si>
  <si>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</si>
  <si>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</si>
  <si>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</si>
  <si>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</si>
  <si>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</si>
  <si>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</si>
  <si>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</si>
  <si>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</si>
  <si>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</si>
  <si>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</si>
  <si>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</si>
  <si>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</si>
  <si>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</si>
  <si>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</si>
  <si>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</si>
  <si>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</si>
  <si>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</si>
  <si>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</si>
  <si>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</si>
  <si>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</si>
  <si>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</si>
  <si>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</si>
  <si>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</si>
  <si>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</si>
  <si>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</si>
  <si>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</si>
  <si>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</si>
  <si>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</si>
  <si>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</si>
  <si>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</si>
  <si>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</si>
  <si>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</si>
  <si>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</si>
  <si>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</si>
  <si>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</si>
  <si>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</si>
  <si>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</si>
  <si>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</si>
  <si>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</si>
  <si>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</si>
  <si>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</si>
  <si>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</si>
  <si>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</si>
  <si>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</si>
  <si>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</si>
  <si>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</si>
  <si>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</si>
  <si>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</si>
  <si>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</si>
  <si>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</si>
  <si>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</si>
  <si>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</si>
  <si>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</si>
  <si>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</si>
  <si>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</si>
  <si>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</si>
  <si>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</si>
  <si>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</si>
  <si>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</si>
  <si>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</si>
  <si>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</si>
  <si>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</si>
  <si>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</si>
  <si>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</si>
  <si>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</si>
  <si>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</si>
  <si>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</si>
  <si>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</si>
  <si>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</si>
  <si>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</si>
  <si>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</si>
  <si>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</si>
  <si>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</si>
  <si>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</si>
  <si>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</si>
  <si>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</si>
  <si>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</si>
  <si>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</si>
  <si>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</si>
  <si>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</si>
  <si>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</si>
  <si>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</si>
  <si>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</si>
  <si>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</si>
  <si>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</si>
  <si>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</si>
  <si>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</si>
  <si>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</si>
  <si>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</si>
  <si>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</si>
  <si>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</si>
  <si>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</si>
  <si>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</si>
  <si>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</si>
  <si>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</si>
  <si>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</si>
  <si>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</si>
  <si>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</si>
  <si>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</si>
  <si>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</si>
  <si>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</si>
  <si>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</si>
  <si>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</si>
  <si>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</si>
  <si>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</si>
  <si>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</si>
  <si>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</si>
  <si>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</si>
  <si>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</si>
  <si>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</si>
  <si>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</si>
  <si>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</si>
  <si>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</si>
  <si>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</si>
  <si>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</si>
  <si>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</si>
  <si>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</si>
  <si>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</si>
  <si>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</si>
  <si>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</si>
  <si>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</si>
  <si>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</si>
  <si>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</si>
  <si>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</si>
  <si>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</si>
  <si>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</si>
  <si>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</si>
  <si>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</si>
  <si>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</si>
  <si>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</si>
  <si>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</si>
  <si>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</si>
  <si>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</si>
  <si>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</si>
  <si>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</si>
  <si>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</si>
  <si>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</si>
  <si>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</si>
  <si>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</si>
  <si>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</si>
  <si>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</si>
  <si>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</si>
  <si>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</si>
  <si>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</si>
  <si>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</si>
  <si>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</si>
  <si>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</si>
  <si>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</si>
  <si>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</si>
  <si>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</si>
  <si>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</si>
  <si>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</si>
  <si>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</si>
  <si>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</si>
  <si>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</si>
  <si>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</si>
  <si>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</si>
  <si>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</si>
  <si>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</si>
  <si>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</si>
  <si>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</si>
  <si>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</si>
  <si>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</si>
  <si>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</si>
  <si>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</si>
  <si>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</si>
  <si>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</si>
  <si>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</si>
  <si>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</si>
  <si>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</si>
  <si>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</si>
  <si>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</si>
  <si>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</si>
  <si>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</si>
  <si>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</si>
  <si>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</si>
  <si>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</si>
  <si>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</si>
  <si>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</si>
  <si>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</si>
  <si>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</si>
  <si>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</si>
  <si>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</si>
  <si>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</si>
  <si>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</si>
  <si>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</si>
  <si>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</si>
  <si>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</si>
  <si>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</si>
  <si>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</si>
  <si>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</si>
  <si>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</si>
  <si>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</si>
  <si>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</si>
  <si>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</si>
  <si>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</si>
  <si>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</si>
  <si>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</si>
  <si>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</si>
  <si>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</si>
  <si>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</si>
  <si>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</si>
  <si>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</si>
  <si>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</si>
  <si>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</si>
  <si>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</si>
  <si>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</si>
  <si>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</si>
  <si>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</si>
  <si>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</si>
  <si>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</si>
  <si>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</si>
  <si>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</si>
  <si>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</si>
  <si>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</si>
  <si>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</si>
  <si>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</si>
  <si>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</si>
  <si>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</si>
  <si>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</si>
  <si>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</si>
  <si>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</si>
  <si>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</si>
  <si>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</si>
  <si>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</si>
  <si>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</si>
  <si>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</si>
  <si>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</si>
  <si>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</si>
  <si>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</si>
  <si>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</si>
  <si>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</si>
  <si>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</si>
  <si>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</si>
  <si>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</si>
  <si>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</si>
  <si>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</si>
  <si>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</si>
  <si>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</si>
  <si>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</si>
  <si>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</si>
  <si>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</si>
  <si>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</si>
  <si>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</si>
  <si>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</si>
  <si>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</si>
  <si>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</si>
  <si>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</si>
  <si>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</si>
  <si>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</si>
  <si>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</si>
  <si>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</si>
  <si>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</si>
  <si>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</si>
  <si>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</si>
  <si>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</si>
  <si>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</si>
  <si>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</si>
  <si>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</si>
  <si>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</si>
  <si>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</si>
  <si>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</si>
  <si>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</si>
  <si>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</si>
  <si>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</si>
  <si>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</si>
  <si>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</si>
  <si>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</si>
  <si>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</si>
  <si>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</si>
  <si>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</si>
  <si>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</si>
  <si>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</si>
  <si>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</si>
  <si>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</si>
  <si>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</si>
  <si>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</si>
  <si>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</si>
  <si>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</si>
  <si>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</si>
  <si>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</si>
  <si>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</si>
  <si>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</si>
  <si>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</si>
  <si>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</si>
  <si>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</si>
  <si>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</si>
  <si>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</si>
  <si>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</si>
  <si>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</si>
  <si>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</si>
  <si>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</si>
  <si>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</si>
  <si>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</si>
  <si>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</si>
  <si>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</si>
  <si>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</si>
  <si>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</si>
  <si>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</si>
  <si>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</si>
  <si>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</si>
  <si>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</si>
  <si>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</si>
  <si>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</si>
  <si>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</si>
  <si>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</si>
  <si>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</si>
  <si>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</si>
  <si>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</si>
  <si>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</si>
  <si>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</si>
  <si>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</si>
  <si>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</si>
  <si>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</si>
  <si>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</si>
  <si>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</si>
  <si>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</si>
  <si>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</si>
  <si>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</si>
  <si>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</si>
  <si>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</si>
  <si>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</si>
  <si>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</si>
  <si>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</si>
  <si>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</si>
  <si>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</si>
  <si>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</si>
  <si>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</si>
  <si>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</si>
  <si>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</si>
  <si>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</si>
  <si>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</si>
  <si>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</si>
  <si>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</si>
  <si>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</si>
  <si>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</si>
  <si>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</si>
  <si>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</si>
  <si>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</si>
  <si>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</si>
  <si>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</si>
  <si>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</si>
  <si>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</si>
  <si>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</si>
  <si>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</si>
  <si>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</si>
  <si>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</si>
  <si>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</si>
  <si>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</si>
  <si>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</si>
  <si>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</si>
  <si>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</si>
  <si>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</si>
  <si>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</si>
  <si>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</si>
  <si>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</si>
  <si>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</si>
  <si>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</si>
  <si>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</si>
  <si>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</si>
  <si>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</si>
  <si>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</si>
  <si>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</si>
  <si>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</si>
  <si>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</si>
  <si>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</si>
  <si>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</si>
  <si>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</si>
  <si>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</si>
  <si>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</si>
  <si>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</si>
  <si>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</si>
  <si>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</si>
  <si>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</si>
  <si>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</si>
  <si>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</si>
  <si>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</si>
  <si>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</si>
  <si>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</si>
  <si>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</si>
  <si>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</si>
  <si>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</si>
  <si>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</si>
  <si>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</si>
  <si>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</si>
  <si>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</si>
  <si>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</si>
  <si>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</si>
  <si>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</si>
  <si>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</si>
  <si>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</si>
  <si>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</si>
  <si>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</si>
  <si>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</si>
  <si>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</si>
  <si>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</si>
  <si>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</si>
  <si>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</si>
  <si>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</si>
  <si>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</si>
  <si>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</si>
  <si>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</si>
  <si>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</si>
  <si>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</si>
  <si>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</si>
  <si>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</si>
  <si>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</si>
  <si>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</si>
  <si>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</si>
  <si>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</si>
  <si>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</si>
  <si>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</si>
  <si>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</si>
  <si>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</si>
  <si>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</si>
  <si>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</si>
  <si>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</si>
  <si>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</si>
  <si>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</si>
  <si>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</si>
  <si>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</si>
  <si>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</si>
  <si>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</si>
  <si>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</si>
  <si>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</si>
  <si>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</si>
  <si>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</si>
  <si>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</si>
  <si>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</si>
  <si>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</si>
  <si>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</si>
  <si>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</si>
  <si>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</si>
  <si>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</si>
  <si>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</si>
  <si>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</si>
  <si>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</si>
  <si>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</si>
  <si>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</si>
  <si>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</si>
  <si>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</si>
  <si>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</si>
  <si>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</si>
  <si>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</si>
  <si>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</si>
  <si>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</si>
  <si>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</si>
  <si>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</si>
  <si>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</si>
  <si>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</si>
  <si>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</si>
  <si>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</si>
  <si>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</si>
  <si>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</si>
  <si>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</si>
  <si>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</si>
  <si>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</si>
  <si>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</si>
  <si>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</si>
  <si>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</si>
  <si>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</si>
  <si>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</si>
  <si>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</si>
  <si>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</si>
  <si>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</si>
  <si>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</si>
  <si>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</si>
  <si>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</si>
  <si>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</si>
  <si>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</si>
  <si>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</si>
  <si>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</si>
  <si>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</si>
  <si>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</si>
  <si>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</si>
  <si>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</si>
  <si>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</si>
  <si>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</si>
  <si>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</si>
  <si>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</si>
  <si>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</si>
  <si>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</si>
  <si>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</si>
  <si>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</si>
  <si>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</si>
  <si>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</si>
  <si>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</si>
  <si>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</si>
  <si>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</si>
  <si>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</si>
  <si>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</si>
  <si>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</si>
  <si>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</si>
  <si>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</si>
  <si>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</si>
  <si>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</si>
  <si>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</si>
  <si>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</si>
  <si>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</si>
  <si>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</si>
  <si>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</si>
  <si>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</si>
  <si>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</si>
  <si>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</si>
  <si>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</si>
  <si>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</si>
  <si>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</si>
  <si>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</si>
  <si>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</si>
  <si>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</si>
  <si>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</si>
  <si>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</si>
  <si>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</si>
  <si>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</si>
  <si>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</si>
  <si>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</si>
  <si>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</si>
  <si>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</si>
  <si>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</si>
  <si>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</si>
  <si>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</si>
  <si>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</si>
  <si>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</si>
  <si>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</si>
  <si>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</si>
  <si>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</si>
  <si>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</si>
  <si>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</si>
  <si>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</si>
  <si>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</si>
  <si>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</si>
  <si>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</si>
  <si>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</si>
  <si>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</si>
  <si>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</si>
  <si>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</si>
  <si>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</si>
  <si>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</si>
  <si>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</si>
  <si>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</si>
  <si>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</si>
  <si>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</si>
  <si>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</si>
  <si>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</si>
  <si>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</si>
  <si>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</si>
  <si>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</si>
  <si>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</si>
  <si>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</si>
  <si>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</si>
  <si>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</si>
  <si>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</si>
  <si>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</si>
  <si>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</si>
  <si>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</si>
  <si>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</si>
  <si>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</si>
  <si>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</si>
  <si>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</si>
  <si>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</si>
  <si>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</si>
  <si>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</si>
  <si>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</si>
  <si>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</si>
  <si>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</si>
  <si>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</si>
  <si>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</si>
  <si>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</si>
  <si>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</si>
  <si>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</si>
  <si>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</si>
  <si>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</si>
  <si>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</si>
  <si>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</si>
  <si>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</si>
  <si>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</si>
  <si>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</si>
  <si>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</si>
  <si>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</si>
  <si>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</si>
  <si>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</si>
  <si>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</si>
  <si>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</si>
  <si>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</si>
  <si>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</si>
  <si>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</si>
  <si>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</si>
  <si>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</si>
  <si>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</si>
  <si>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</si>
  <si>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</si>
  <si>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</si>
  <si>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</si>
  <si>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</si>
  <si>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</si>
  <si>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</si>
  <si>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</si>
  <si>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</si>
  <si>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</si>
  <si>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</si>
  <si>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</si>
  <si>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</si>
  <si>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</si>
  <si>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</si>
  <si>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</si>
  <si>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</si>
  <si>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</si>
  <si>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</si>
  <si>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</si>
  <si>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</si>
  <si>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</si>
  <si>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</si>
  <si>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</si>
  <si>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</si>
  <si>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</si>
  <si>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</si>
  <si>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</si>
  <si>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</si>
  <si>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</si>
  <si>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</si>
  <si>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</si>
  <si>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</si>
  <si>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</si>
  <si>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</si>
  <si>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</si>
  <si>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</si>
  <si>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</si>
  <si>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</si>
  <si>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</si>
  <si>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</si>
  <si>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</si>
  <si>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</si>
  <si>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</si>
  <si>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</si>
  <si>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</si>
  <si>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</si>
  <si>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</si>
  <si>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</si>
  <si>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</si>
  <si>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</si>
  <si>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</si>
  <si>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</si>
  <si>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</si>
  <si>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</si>
  <si>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</si>
  <si>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</si>
  <si>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</si>
  <si>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</si>
  <si>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</si>
  <si>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</si>
  <si>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</si>
  <si>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</si>
  <si>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</si>
  <si>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</si>
  <si>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</si>
  <si>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</si>
  <si>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</si>
  <si>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</si>
  <si>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</si>
  <si>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</si>
  <si>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</si>
  <si>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</si>
  <si>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</si>
  <si>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</si>
  <si>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</si>
  <si>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</si>
  <si>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</si>
  <si>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</si>
  <si>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</si>
  <si>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</si>
  <si>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</si>
  <si>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</si>
  <si>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</si>
  <si>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</si>
  <si>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</si>
  <si>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</si>
  <si>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</si>
  <si>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</si>
  <si>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</si>
  <si>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</si>
  <si>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</si>
  <si>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</si>
  <si>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</si>
  <si>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</si>
  <si>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</si>
  <si>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</si>
  <si>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</si>
  <si>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</si>
  <si>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</si>
  <si>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</si>
  <si>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</si>
  <si>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</si>
  <si>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</si>
  <si>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</si>
  <si>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</si>
  <si>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</si>
  <si>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</si>
  <si>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</si>
  <si>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</si>
  <si>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</si>
  <si>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</si>
  <si>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</si>
  <si>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</si>
  <si>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</si>
  <si>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</si>
  <si>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</si>
  <si>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</si>
  <si>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</si>
  <si>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</si>
  <si>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</si>
  <si>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</si>
  <si>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</si>
  <si>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</si>
  <si>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</si>
  <si>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</si>
  <si>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</si>
  <si>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</si>
  <si>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</si>
  <si>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</si>
  <si>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</si>
  <si>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</si>
  <si>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</si>
  <si>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</si>
  <si>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</si>
  <si>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</si>
  <si>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</si>
  <si>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</si>
  <si>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</si>
  <si>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</si>
  <si>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</si>
  <si>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</si>
  <si>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</si>
  <si>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</si>
  <si>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</si>
  <si>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</si>
  <si>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</si>
  <si>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</si>
  <si>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</si>
  <si>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</si>
  <si>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</si>
  <si>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</si>
  <si>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</si>
  <si>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</si>
  <si>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</si>
  <si>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</si>
  <si>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</si>
  <si>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</si>
  <si>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</si>
  <si>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</si>
  <si>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</si>
  <si>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</si>
  <si>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</si>
  <si>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</si>
  <si>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</si>
  <si>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</si>
  <si>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</si>
  <si>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</si>
  <si>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</si>
  <si>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</si>
  <si>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</si>
  <si>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</si>
  <si>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</si>
  <si>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</si>
  <si>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</si>
  <si>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</si>
  <si>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</si>
  <si>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</si>
  <si>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</si>
  <si>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</si>
  <si>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</si>
  <si>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</si>
  <si>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</si>
  <si>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</si>
  <si>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</si>
  <si>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</si>
  <si>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</si>
  <si>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</si>
  <si>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</si>
  <si>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</si>
  <si>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</si>
  <si>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</si>
  <si>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</si>
  <si>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</si>
  <si>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</si>
  <si>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</si>
  <si>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</si>
  <si>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</si>
  <si>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</si>
  <si>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</si>
  <si>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</si>
  <si>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</si>
  <si>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</si>
  <si>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</si>
  <si>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</si>
  <si>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</si>
  <si>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</si>
  <si>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</si>
  <si>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</si>
  <si>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</si>
  <si>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</si>
  <si>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</si>
  <si>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</si>
  <si>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</si>
  <si>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</si>
  <si>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</si>
  <si>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</si>
  <si>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</si>
  <si>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</si>
  <si>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</si>
  <si>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</si>
  <si>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</si>
  <si>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</si>
  <si>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</si>
  <si>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</si>
  <si>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</si>
  <si>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</si>
  <si>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</si>
  <si>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</si>
  <si>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</si>
  <si>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</si>
  <si>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</si>
  <si>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</si>
  <si>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</si>
  <si>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</si>
  <si>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</si>
  <si>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</si>
  <si>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</si>
  <si>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</si>
  <si>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</si>
  <si>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</si>
  <si>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</si>
  <si>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</si>
  <si>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</si>
  <si>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</si>
  <si>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</si>
  <si>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</si>
  <si>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</si>
  <si>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</si>
  <si>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</si>
  <si>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</si>
  <si>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</si>
  <si>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</si>
  <si>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</si>
  <si>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</si>
  <si>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</si>
  <si>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</si>
  <si>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</si>
  <si>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</si>
  <si>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</si>
  <si>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</si>
  <si>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</si>
  <si>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</si>
  <si>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</si>
  <si>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</si>
  <si>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</si>
  <si>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</si>
  <si>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</si>
  <si>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</si>
  <si>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</si>
  <si>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</si>
  <si>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</si>
  <si>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</si>
  <si>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</si>
  <si>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</si>
  <si>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</si>
  <si>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</si>
  <si>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</si>
  <si>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</si>
  <si>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</si>
  <si>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</si>
  <si>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</si>
  <si>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</si>
  <si>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</si>
  <si>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</si>
  <si>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</si>
  <si>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</si>
  <si>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</si>
  <si>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</si>
  <si>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</si>
  <si>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</si>
  <si>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</si>
  <si>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</si>
  <si>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</si>
  <si>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</si>
  <si>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</si>
  <si>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</si>
  <si>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</si>
  <si>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</si>
  <si>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</si>
  <si>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</si>
  <si>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</si>
  <si>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</si>
  <si>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</si>
  <si>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</si>
  <si>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</si>
  <si>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</si>
  <si>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</si>
  <si>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</si>
  <si>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</si>
  <si>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</si>
  <si>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</si>
  <si>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</si>
  <si>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</si>
  <si>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</si>
  <si>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</si>
  <si>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</si>
  <si>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</si>
  <si>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</si>
  <si>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</si>
  <si>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</si>
  <si>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</si>
  <si>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</si>
  <si>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</si>
  <si>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</si>
  <si>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</si>
  <si>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</si>
  <si>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</si>
  <si>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</si>
  <si>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</si>
  <si>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</si>
  <si>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</si>
  <si>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</si>
  <si>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</si>
  <si>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</si>
  <si>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</si>
  <si>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</si>
  <si>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</si>
  <si>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</si>
  <si>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</si>
  <si>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</si>
  <si>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</si>
  <si>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</si>
  <si>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</si>
  <si>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</si>
  <si>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</si>
  <si>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</si>
  <si>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</si>
  <si>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</si>
  <si>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</si>
  <si>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</si>
  <si>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</si>
  <si>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</si>
  <si>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</si>
  <si>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</si>
  <si>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</si>
  <si>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</si>
  <si>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</si>
  <si>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</si>
  <si>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</si>
  <si>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</si>
  <si>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</si>
  <si>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</si>
  <si>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</si>
  <si>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</si>
  <si>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</si>
  <si>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</si>
  <si>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</si>
  <si>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</si>
  <si>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</si>
  <si>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</si>
  <si>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</si>
  <si>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</si>
  <si>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</si>
  <si>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</si>
  <si>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</si>
  <si>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</si>
  <si>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</si>
  <si>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</si>
  <si>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</si>
  <si>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</si>
  <si>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</si>
  <si>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</si>
  <si>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</si>
  <si>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</si>
  <si>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</si>
  <si>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</si>
  <si>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</si>
  <si>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</si>
  <si>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</si>
  <si>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</si>
  <si>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</si>
  <si>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</si>
  <si>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</si>
  <si>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</si>
  <si>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</si>
  <si>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</si>
  <si>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</si>
  <si>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</si>
  <si>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</si>
  <si>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</si>
  <si>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</si>
  <si>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</si>
  <si>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</si>
  <si>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</si>
  <si>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</si>
  <si>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</si>
  <si>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</si>
  <si>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</si>
  <si>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</si>
  <si>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</si>
  <si>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</si>
  <si>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</si>
  <si>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</si>
  <si>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</si>
  <si>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</si>
  <si>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</si>
  <si>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</si>
  <si>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</si>
  <si>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</si>
  <si>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</si>
  <si>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</si>
  <si>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</si>
  <si>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</si>
  <si>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</si>
  <si>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</si>
  <si>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</si>
  <si>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</si>
  <si>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</si>
  <si>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</si>
  <si>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</si>
  <si>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</si>
  <si>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</si>
  <si>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</si>
  <si>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</si>
  <si>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</si>
  <si>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</si>
  <si>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</si>
  <si>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</si>
  <si>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</si>
  <si>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</si>
  <si>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</si>
  <si>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</si>
  <si>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</si>
  <si>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</si>
  <si>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</si>
  <si>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</si>
  <si>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</si>
  <si>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</si>
  <si>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</si>
  <si>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</si>
  <si>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</si>
  <si>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</si>
  <si>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</si>
  <si>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</si>
  <si>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</si>
  <si>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</si>
  <si>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</si>
  <si>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</si>
  <si>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</si>
  <si>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</si>
  <si>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</si>
  <si>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</si>
  <si>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</si>
  <si>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</si>
  <si>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</si>
  <si>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</si>
  <si>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</si>
  <si>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</si>
  <si>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</si>
  <si>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</si>
  <si>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</si>
  <si>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</si>
  <si>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</si>
  <si>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</si>
  <si>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</si>
  <si>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</si>
  <si>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</si>
  <si>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</si>
  <si>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</si>
  <si>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</si>
  <si>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</si>
  <si>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</si>
  <si>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</si>
  <si>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</si>
  <si>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</si>
  <si>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</si>
  <si>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</si>
  <si>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</si>
  <si>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</si>
  <si>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</si>
  <si>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</si>
  <si>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</si>
  <si>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</si>
  <si>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</si>
  <si>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</si>
  <si>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</si>
  <si>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</si>
  <si>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</si>
  <si>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</si>
  <si>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</si>
  <si>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</si>
  <si>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</si>
  <si>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</si>
  <si>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</si>
  <si>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</si>
  <si>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</si>
  <si>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</si>
  <si>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</si>
  <si>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</si>
  <si>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</si>
  <si>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</si>
  <si>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</si>
  <si>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</si>
  <si>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</si>
  <si>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</si>
  <si>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</si>
  <si>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</si>
  <si>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</si>
  <si>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</si>
  <si>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</si>
  <si>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</si>
  <si>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</si>
  <si>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</si>
  <si>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</si>
  <si>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</si>
  <si>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</si>
  <si>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</si>
  <si>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</si>
  <si>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</si>
  <si>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</si>
  <si>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</si>
  <si>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</si>
  <si>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</si>
  <si>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</si>
  <si>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</si>
  <si>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</si>
  <si>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</si>
  <si>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</si>
  <si>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</si>
  <si>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</si>
  <si>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</si>
  <si>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</si>
  <si>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</si>
  <si>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</si>
  <si>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</si>
  <si>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</si>
  <si>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</si>
  <si>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</si>
  <si>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</si>
  <si>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</si>
  <si>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</si>
  <si>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</si>
  <si>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</si>
  <si>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</si>
  <si>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</si>
  <si>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</si>
  <si>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</si>
  <si>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</si>
  <si>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</si>
  <si>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</si>
  <si>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</si>
  <si>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</si>
  <si>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</si>
  <si>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</si>
  <si>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</si>
  <si>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</si>
  <si>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</si>
  <si>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</si>
  <si>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</si>
  <si>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</si>
  <si>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</si>
  <si>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</si>
  <si>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</si>
  <si>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</si>
  <si>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</si>
  <si>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</si>
  <si>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</si>
  <si>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</si>
  <si>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</si>
  <si>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</si>
  <si>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</si>
  <si>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</si>
  <si>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</si>
  <si>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</si>
  <si>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</si>
  <si>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</si>
  <si>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</si>
  <si>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</si>
  <si>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</si>
  <si>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</si>
  <si>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</si>
  <si>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</si>
  <si>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</si>
  <si>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</si>
  <si>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</si>
  <si>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</si>
  <si>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</si>
  <si>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</si>
  <si>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</si>
  <si>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</si>
  <si>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</si>
  <si>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</si>
  <si>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</si>
  <si>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</si>
  <si>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</si>
  <si>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</si>
  <si>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</si>
  <si>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</si>
  <si>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</si>
  <si>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</si>
  <si>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</si>
  <si>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</si>
  <si>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</si>
  <si>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</si>
  <si>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</si>
  <si>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</si>
  <si>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</si>
  <si>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</si>
  <si>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</si>
  <si>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</si>
  <si>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</si>
  <si>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</si>
  <si>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</si>
  <si>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</si>
  <si>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</si>
  <si>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</si>
  <si>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</si>
  <si>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</si>
  <si>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</si>
  <si>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</si>
  <si>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</si>
  <si>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</si>
  <si>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</si>
  <si>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</si>
  <si>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</si>
  <si>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</si>
  <si>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</si>
  <si>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</si>
  <si>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</si>
  <si>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</si>
  <si>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</si>
  <si>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</si>
  <si>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</si>
  <si>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</si>
  <si>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</si>
  <si>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</si>
  <si>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</si>
  <si>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</si>
  <si>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</si>
  <si>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</si>
  <si>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</si>
  <si>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</si>
  <si>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</si>
  <si>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</si>
  <si>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</si>
  <si>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</si>
  <si>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</si>
  <si>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</si>
  <si>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</si>
  <si>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</si>
  <si>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</si>
  <si>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</si>
  <si>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</si>
  <si>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</si>
  <si>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</si>
  <si>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</si>
  <si>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</si>
  <si>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</si>
  <si>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</si>
  <si>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</si>
  <si>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</si>
  <si>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</si>
  <si>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</si>
  <si>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</si>
  <si>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</si>
  <si>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</si>
  <si>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</si>
  <si>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</si>
  <si>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</si>
  <si>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</si>
  <si>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</si>
  <si>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</si>
  <si>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</si>
  <si>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</si>
  <si>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</si>
  <si>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</si>
  <si>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</si>
  <si>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</si>
  <si>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</si>
  <si>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</si>
  <si>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</si>
  <si>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</si>
  <si>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</si>
  <si>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</si>
  <si>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</si>
  <si>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</si>
  <si>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</si>
  <si>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</si>
  <si>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</si>
  <si>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</si>
  <si>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</si>
  <si>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</si>
  <si>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</si>
  <si>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</si>
  <si>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</si>
  <si>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</si>
  <si>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</si>
  <si>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</si>
  <si>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</si>
  <si>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</si>
  <si>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</si>
  <si>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</si>
  <si>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</si>
  <si>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</si>
  <si>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</si>
  <si>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</si>
  <si>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</si>
  <si>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</si>
  <si>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</si>
  <si>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</si>
  <si>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</si>
  <si>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</si>
  <si>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</si>
  <si>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</si>
  <si>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</si>
  <si>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</si>
  <si>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</si>
  <si>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</si>
  <si>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</si>
  <si>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</si>
  <si>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</si>
  <si>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</si>
  <si>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</si>
  <si>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</si>
  <si>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</si>
  <si>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</si>
  <si>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</si>
  <si>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</si>
  <si>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</si>
  <si>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</si>
  <si>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</si>
  <si>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</si>
  <si>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</si>
  <si>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</si>
  <si>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</si>
  <si>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</si>
  <si>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</si>
  <si>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</si>
  <si>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</si>
  <si>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</si>
  <si>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</si>
  <si>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</si>
  <si>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</si>
  <si>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</si>
  <si>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</si>
  <si>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</si>
  <si>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</si>
  <si>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</si>
  <si>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</si>
  <si>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</si>
  <si>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</si>
  <si>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</si>
  <si>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</si>
  <si>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</si>
  <si>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</si>
  <si>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</si>
  <si>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</si>
  <si>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</si>
  <si>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</si>
  <si>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</si>
  <si>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</si>
  <si>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</si>
  <si>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</si>
  <si>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</si>
  <si>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</si>
  <si>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</si>
  <si>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</si>
  <si>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</si>
  <si>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</si>
  <si>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</si>
  <si>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</si>
  <si>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</si>
  <si>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</si>
  <si>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</si>
  <si>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</si>
  <si>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</si>
  <si>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</si>
  <si>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</si>
  <si>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</si>
  <si>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</si>
  <si>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</si>
  <si>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</si>
  <si>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</si>
  <si>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</si>
  <si>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</si>
  <si>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</si>
  <si>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</si>
  <si>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</si>
  <si>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</si>
  <si>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</si>
  <si>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</si>
  <si>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</si>
  <si>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</si>
  <si>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</si>
  <si>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</si>
  <si>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</si>
  <si>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</si>
  <si>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</si>
  <si>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</si>
  <si>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</si>
  <si>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</si>
  <si>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</si>
  <si>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</si>
  <si>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</si>
  <si>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</si>
  <si>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</si>
  <si>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</si>
  <si>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</si>
  <si>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</si>
  <si>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</si>
  <si>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</si>
  <si>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</si>
  <si>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</si>
  <si>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</si>
  <si>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</si>
  <si>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</si>
  <si>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</si>
  <si>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</si>
  <si>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</si>
  <si>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</si>
  <si>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</si>
  <si>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</si>
  <si>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</si>
  <si>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</si>
  <si>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</si>
  <si>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</si>
  <si>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</si>
  <si>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</si>
  <si>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</si>
  <si>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</si>
  <si>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</si>
  <si>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</si>
  <si>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</si>
  <si>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</si>
  <si>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</si>
  <si>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</si>
  <si>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</si>
  <si>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</si>
  <si>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</si>
  <si>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</si>
  <si>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</si>
  <si>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</si>
  <si>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</si>
  <si>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</si>
  <si>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</si>
  <si>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</si>
  <si>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</si>
  <si>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</si>
  <si>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</si>
  <si>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</si>
  <si>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</si>
  <si>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</si>
  <si>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</si>
  <si>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</si>
  <si>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</si>
  <si>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</si>
  <si>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</si>
  <si>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</si>
  <si>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</si>
  <si>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</si>
  <si>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</si>
  <si>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</si>
  <si>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</si>
  <si>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</si>
  <si>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</si>
  <si>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</si>
  <si>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</si>
  <si>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</si>
  <si>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</si>
  <si>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</si>
  <si>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</si>
  <si>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</si>
  <si>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</si>
  <si>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</si>
  <si>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</si>
  <si>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</si>
  <si>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</si>
  <si>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</si>
  <si>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</si>
  <si>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</si>
  <si>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</si>
  <si>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</si>
  <si>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</si>
  <si>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</si>
  <si>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</si>
  <si>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</si>
  <si>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</si>
  <si>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</si>
  <si>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</si>
  <si>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</si>
  <si>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</si>
  <si>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</si>
  <si>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</si>
  <si>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</si>
  <si>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</si>
  <si>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</si>
  <si>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</si>
  <si>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</si>
  <si>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</si>
  <si>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</si>
  <si>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</si>
  <si>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</si>
  <si>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</si>
  <si>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</si>
  <si>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</si>
  <si>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</si>
  <si>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</si>
  <si>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</si>
  <si>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</si>
  <si>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</si>
  <si>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</si>
  <si>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</si>
  <si>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</si>
  <si>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</si>
  <si>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</si>
  <si>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</si>
  <si>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</si>
  <si>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</si>
  <si>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</si>
  <si>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</si>
  <si>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</si>
  <si>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</si>
  <si>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</si>
  <si>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</si>
  <si>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</si>
  <si>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</si>
  <si>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</si>
  <si>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</si>
  <si>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</si>
  <si>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</si>
  <si>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</si>
  <si>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</si>
  <si>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</si>
  <si>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</si>
  <si>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</si>
  <si>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</si>
  <si>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</si>
  <si>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</si>
  <si>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</si>
  <si>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</si>
  <si>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</si>
  <si>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</si>
  <si>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</si>
  <si>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</si>
  <si>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</si>
  <si>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</si>
  <si>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</si>
  <si>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</si>
  <si>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</si>
  <si>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</si>
  <si>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</si>
  <si>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</si>
  <si>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</si>
  <si>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</si>
  <si>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</si>
  <si>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</si>
  <si>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</si>
  <si>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</si>
  <si>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</si>
  <si>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</si>
  <si>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</si>
  <si>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</si>
  <si>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</si>
  <si>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</si>
  <si>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</si>
  <si>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</si>
  <si>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</si>
  <si>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</si>
  <si>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</si>
  <si>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</si>
  <si>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</si>
  <si>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</si>
  <si>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</si>
  <si>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</si>
  <si>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</si>
  <si>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</si>
  <si>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</si>
  <si>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</si>
  <si>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</si>
  <si>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</si>
  <si>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</si>
  <si>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</si>
  <si>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</si>
  <si>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</si>
  <si>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</si>
  <si>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</si>
  <si>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</si>
  <si>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</si>
  <si>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</si>
  <si>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</si>
  <si>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</si>
  <si>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</si>
  <si>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</si>
  <si>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</si>
  <si>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</si>
  <si>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</si>
  <si>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</si>
  <si>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</si>
  <si>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</si>
  <si>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</si>
  <si>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</si>
  <si>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</si>
  <si>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</si>
  <si>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</si>
  <si>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</si>
  <si>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</si>
  <si>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</si>
  <si>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</si>
  <si>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</si>
  <si>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</si>
  <si>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</si>
  <si>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</si>
  <si>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</si>
  <si>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</si>
  <si>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</si>
  <si>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</si>
  <si>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</si>
  <si>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</si>
  <si>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</si>
  <si>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</si>
  <si>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</si>
  <si>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</si>
  <si>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</si>
  <si>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</si>
  <si>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</si>
  <si>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</si>
  <si>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</si>
  <si>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</si>
  <si>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</si>
  <si>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</si>
  <si>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</si>
  <si>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</si>
  <si>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</si>
  <si>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</si>
  <si>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</si>
  <si>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</si>
  <si>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</si>
  <si>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</si>
  <si>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</si>
  <si>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</si>
  <si>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</si>
  <si>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</si>
  <si>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</si>
  <si>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</si>
  <si>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</si>
  <si>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</si>
  <si>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</si>
  <si>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</si>
  <si>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</si>
  <si>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</si>
  <si>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</si>
  <si>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</si>
  <si>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</si>
  <si>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</si>
  <si>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</si>
  <si>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</si>
  <si>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</si>
  <si>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</si>
  <si>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</si>
  <si>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</si>
  <si>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</si>
  <si>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</si>
  <si>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</si>
  <si>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</si>
  <si>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</si>
  <si>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</si>
  <si>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</si>
  <si>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</si>
  <si>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</si>
  <si>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</si>
  <si>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</si>
  <si>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</si>
  <si>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</si>
  <si>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</si>
  <si>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</si>
  <si>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</si>
  <si>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</si>
  <si>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</si>
  <si>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</si>
  <si>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</si>
  <si>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</si>
  <si>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</si>
  <si>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</si>
  <si>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</si>
  <si>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</si>
  <si>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</si>
  <si>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</si>
  <si>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</si>
  <si>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</si>
  <si>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</si>
  <si>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</si>
  <si>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</si>
  <si>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</si>
  <si>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</si>
  <si>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</si>
  <si>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</si>
  <si>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</si>
  <si>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</si>
  <si>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</si>
  <si>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</si>
  <si>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</si>
  <si>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</si>
  <si>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</si>
  <si>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</si>
  <si>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</si>
  <si>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</si>
  <si>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</si>
  <si>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</si>
  <si>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</si>
  <si>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</si>
  <si>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</si>
  <si>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</si>
  <si>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</si>
  <si>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</si>
  <si>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</si>
  <si>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</si>
  <si>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</si>
  <si>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</si>
  <si>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</si>
  <si>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</si>
  <si>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</si>
  <si>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</si>
  <si>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</si>
  <si>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</si>
  <si>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</si>
  <si>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</si>
  <si>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</si>
  <si>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</si>
  <si>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</si>
  <si>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</si>
  <si>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</si>
  <si>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</si>
  <si>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</si>
  <si>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</si>
  <si>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</si>
  <si>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</si>
  <si>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</si>
  <si>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</si>
  <si>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</si>
  <si>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</si>
  <si>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</si>
  <si>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</si>
  <si>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</si>
  <si>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</si>
  <si>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</si>
  <si>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</si>
  <si>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</si>
  <si>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</si>
  <si>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</si>
  <si>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</si>
  <si>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</si>
  <si>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</si>
  <si>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</si>
  <si>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</si>
  <si>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</si>
  <si>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</si>
  <si>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</si>
  <si>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</si>
  <si>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</si>
  <si>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</si>
  <si>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</si>
  <si>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</si>
  <si>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</si>
  <si>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</si>
  <si>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</si>
  <si>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</si>
  <si>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</si>
  <si>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</si>
  <si>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</si>
  <si>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</si>
  <si>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</si>
  <si>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</si>
  <si>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</si>
  <si>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</si>
  <si>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</si>
  <si>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</si>
  <si>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</si>
  <si>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</si>
  <si>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</si>
  <si>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</si>
  <si>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</si>
  <si>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</si>
  <si>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</si>
  <si>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</si>
  <si>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</si>
  <si>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</si>
  <si>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</si>
  <si>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</si>
  <si>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</si>
  <si>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</si>
  <si>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</si>
  <si>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</si>
  <si>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</si>
  <si>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</si>
  <si>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</si>
  <si>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</si>
  <si>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</si>
  <si>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</si>
  <si>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</si>
  <si>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</si>
  <si>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</si>
  <si>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</si>
  <si>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</si>
  <si>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</si>
  <si>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</si>
  <si>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</si>
  <si>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</si>
  <si>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</si>
  <si>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</si>
  <si>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</si>
  <si>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</si>
  <si>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</si>
  <si>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</si>
  <si>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</si>
  <si>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</si>
  <si>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</si>
  <si>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</si>
  <si>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</si>
  <si>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</si>
  <si>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</si>
  <si>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</si>
  <si>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</si>
  <si>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</si>
  <si>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</si>
  <si>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</si>
  <si>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</si>
  <si>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</si>
  <si>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</si>
  <si>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</si>
  <si>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</si>
  <si>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</si>
  <si>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</si>
  <si>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</si>
  <si>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</si>
  <si>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</si>
  <si>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</si>
  <si>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</si>
  <si>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</si>
  <si>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</si>
  <si>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</si>
  <si>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</si>
  <si>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</si>
  <si>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</si>
  <si>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</si>
  <si>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</si>
  <si>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</si>
  <si>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</si>
  <si>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</si>
  <si>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</si>
  <si>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</si>
  <si>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</si>
  <si>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</si>
  <si>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</si>
  <si>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</si>
  <si>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</si>
  <si>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</si>
  <si>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</si>
  <si>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</si>
  <si>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</si>
  <si>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</si>
  <si>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</si>
  <si>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</si>
  <si>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</si>
  <si>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</si>
  <si>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</si>
  <si>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</si>
  <si>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</si>
  <si>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</si>
  <si>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</si>
  <si>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</si>
  <si>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</si>
  <si>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</si>
  <si>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</si>
  <si>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</si>
  <si>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</si>
  <si>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</si>
  <si>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</si>
  <si>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</si>
  <si>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</si>
  <si>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</si>
  <si>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</si>
  <si>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</si>
  <si>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</si>
  <si>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</si>
  <si>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</si>
  <si>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</si>
  <si>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</si>
  <si>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</si>
  <si>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</si>
  <si>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</si>
  <si>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</si>
  <si>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</si>
  <si>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</si>
  <si>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</si>
  <si>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</si>
  <si>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</si>
  <si>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</si>
  <si>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</si>
  <si>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</si>
  <si>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</si>
  <si>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</si>
  <si>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</si>
  <si>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</si>
  <si>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</si>
  <si>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</si>
  <si>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</si>
  <si>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</si>
  <si>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</si>
  <si>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</si>
  <si>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</si>
  <si>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</si>
  <si>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</si>
  <si>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</si>
  <si>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</si>
  <si>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</si>
  <si>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</si>
  <si>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</si>
  <si>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</si>
  <si>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</si>
  <si>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</si>
  <si>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</si>
  <si>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</si>
  <si>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</si>
  <si>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</si>
  <si>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</si>
  <si>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</si>
  <si>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</si>
  <si>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</si>
  <si>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</si>
  <si>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</si>
  <si>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</si>
  <si>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</si>
  <si>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</si>
  <si>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</si>
  <si>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</si>
  <si>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</si>
  <si>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</si>
  <si>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</si>
  <si>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</si>
  <si>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</si>
  <si>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</si>
  <si>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</si>
  <si>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</si>
  <si>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</si>
  <si>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</si>
  <si>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</si>
  <si>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</si>
  <si>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</si>
  <si>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</si>
  <si>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</si>
  <si>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</si>
  <si>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</si>
  <si>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</si>
  <si>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</si>
  <si>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</si>
  <si>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</si>
  <si>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</si>
  <si>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</si>
  <si>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</si>
  <si>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</si>
  <si>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</si>
  <si>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</si>
  <si>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</si>
  <si>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</si>
  <si>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</si>
  <si>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</si>
  <si>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</si>
  <si>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</si>
  <si>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</si>
  <si>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</si>
  <si>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</si>
  <si>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</si>
  <si>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</si>
  <si>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</si>
  <si>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</si>
  <si>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</si>
  <si>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</si>
  <si>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</si>
  <si>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</si>
  <si>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</si>
  <si>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</si>
  <si>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</si>
  <si>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</si>
  <si>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</si>
  <si>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</si>
  <si>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</si>
  <si>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</si>
  <si>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</si>
  <si>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</si>
  <si>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</si>
  <si>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</si>
  <si>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</si>
  <si>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</si>
  <si>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</si>
  <si>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</si>
  <si>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</si>
  <si>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</si>
  <si>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</si>
  <si>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</si>
  <si>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</si>
  <si>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</si>
  <si>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</si>
  <si>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</si>
  <si>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</si>
  <si>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</si>
  <si>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</si>
  <si>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</si>
  <si>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</si>
  <si>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</si>
  <si>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</si>
  <si>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</si>
  <si>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</si>
  <si>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</si>
  <si>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</si>
  <si>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</si>
  <si>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</si>
  <si>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</si>
  <si>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</si>
  <si>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</si>
  <si>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</si>
  <si>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</si>
  <si>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</si>
  <si>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</si>
  <si>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</si>
  <si>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</si>
  <si>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</si>
  <si>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</si>
  <si>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</si>
  <si>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</si>
  <si>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</si>
  <si>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</si>
  <si>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</si>
  <si>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</si>
  <si>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</si>
  <si>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</si>
  <si>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</si>
  <si>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</si>
  <si>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</si>
  <si>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</si>
  <si>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</si>
  <si>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</si>
  <si>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</si>
  <si>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</si>
  <si>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</si>
  <si>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</si>
  <si>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</si>
  <si>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</si>
  <si>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</si>
  <si>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</si>
  <si>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</si>
  <si>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</si>
  <si>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</si>
  <si>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</si>
  <si>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</si>
  <si>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</si>
  <si>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</si>
  <si>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</si>
  <si>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</si>
  <si>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</si>
  <si>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</si>
  <si>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</si>
  <si>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</si>
  <si>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</si>
  <si>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</si>
  <si>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</si>
  <si>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</si>
  <si>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</si>
  <si>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</si>
  <si>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</si>
  <si>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</si>
  <si>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</si>
  <si>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</si>
  <si>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</si>
  <si>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</si>
  <si>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</si>
  <si>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</si>
  <si>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</si>
  <si>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</si>
  <si>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</si>
  <si>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</si>
  <si>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</si>
  <si>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</si>
  <si>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</si>
  <si>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</si>
  <si>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</si>
  <si>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</si>
  <si>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</si>
  <si>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</si>
  <si>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</si>
  <si>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</si>
  <si>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</si>
  <si>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</si>
  <si>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</si>
  <si>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</si>
  <si>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</si>
  <si>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</si>
  <si>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</si>
  <si>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</si>
  <si>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</si>
  <si>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</si>
  <si>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</si>
  <si>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</si>
  <si>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</si>
  <si>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</si>
  <si>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</si>
  <si>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</si>
  <si>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</si>
  <si>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</si>
  <si>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</si>
  <si>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</si>
  <si>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</si>
  <si>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</si>
  <si>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</si>
  <si>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</si>
  <si>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</si>
  <si>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</si>
  <si>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</si>
  <si>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</si>
  <si>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</si>
  <si>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</si>
  <si>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</si>
  <si>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</si>
  <si>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</si>
  <si>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</si>
  <si>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</si>
  <si>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</si>
  <si>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</si>
  <si>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</si>
  <si>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</si>
  <si>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</si>
  <si>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</si>
  <si>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</si>
  <si>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</si>
  <si>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</si>
  <si>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</si>
  <si>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</si>
  <si>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</si>
  <si>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</si>
  <si>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</si>
  <si>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</si>
  <si>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</si>
  <si>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</si>
  <si>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</si>
  <si>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</si>
  <si>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</si>
  <si>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</si>
  <si>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</si>
  <si>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</si>
  <si>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</si>
  <si>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</si>
  <si>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</si>
  <si>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</si>
  <si>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</si>
  <si>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</si>
  <si>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</si>
  <si>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</si>
  <si>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</si>
  <si>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</si>
  <si>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</si>
  <si>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</si>
  <si>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</si>
  <si>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</si>
  <si>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</si>
  <si>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</si>
  <si>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</si>
  <si>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</si>
  <si>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</si>
  <si>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</si>
  <si>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</si>
  <si>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</si>
  <si>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</si>
  <si>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</si>
  <si>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</si>
  <si>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</si>
  <si>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</si>
  <si>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</si>
  <si>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</si>
  <si>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</si>
  <si>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</si>
  <si>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</si>
  <si>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</si>
  <si>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</si>
  <si>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</si>
  <si>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</si>
  <si>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</si>
  <si>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</si>
  <si>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</si>
  <si>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</si>
  <si>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</si>
  <si>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</si>
  <si>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</si>
  <si>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</si>
  <si>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</si>
  <si>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</si>
  <si>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</si>
  <si>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</si>
  <si>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</si>
  <si>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</si>
  <si>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</si>
  <si>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</si>
  <si>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</si>
  <si>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</si>
  <si>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</si>
  <si>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</si>
  <si>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</si>
  <si>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</si>
  <si>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</si>
  <si>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</si>
  <si>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</si>
  <si>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</si>
  <si>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</si>
  <si>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</si>
  <si>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</si>
  <si>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</si>
  <si>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</si>
  <si>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</si>
  <si>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</si>
  <si>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</si>
  <si>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</si>
  <si>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</si>
  <si>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</si>
  <si>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</si>
  <si>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</si>
  <si>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</si>
  <si>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</si>
  <si>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</si>
  <si>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</si>
  <si>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</si>
  <si>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</si>
  <si>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</si>
  <si>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</si>
  <si>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</si>
  <si>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</si>
  <si>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</si>
  <si>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</si>
  <si>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</si>
  <si>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</si>
  <si>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</si>
  <si>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</si>
  <si>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</si>
  <si>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</si>
  <si>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</si>
  <si>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</si>
  <si>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</si>
  <si>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</si>
  <si>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</si>
  <si>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</si>
  <si>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</si>
  <si>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</si>
  <si>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</si>
  <si>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</si>
  <si>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</si>
  <si>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</si>
  <si>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</si>
  <si>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</si>
  <si>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</si>
  <si>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</si>
  <si>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</si>
  <si>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</si>
  <si>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</si>
  <si>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</si>
  <si>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</si>
  <si>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</si>
  <si>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</si>
  <si>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</si>
  <si>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</si>
  <si>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</si>
  <si>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</si>
  <si>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</si>
  <si>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</si>
  <si>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</si>
  <si>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</si>
  <si>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</si>
  <si>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</si>
  <si>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</si>
  <si>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</si>
  <si>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</si>
  <si>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</si>
  <si>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</si>
  <si>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</si>
  <si>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</si>
  <si>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</si>
  <si>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</si>
  <si>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</si>
  <si>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</si>
  <si>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</si>
  <si>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</si>
  <si>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</si>
  <si>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</si>
  <si>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</si>
  <si>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</si>
  <si>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</si>
  <si>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</si>
  <si>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</si>
  <si>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</si>
  <si>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</si>
  <si>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</si>
  <si>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</si>
  <si>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</si>
  <si>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</si>
  <si>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</si>
  <si>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</si>
  <si>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</si>
  <si>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</si>
  <si>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</si>
  <si>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</si>
  <si>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</si>
  <si>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</si>
  <si>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</si>
  <si>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</si>
  <si>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</si>
  <si>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</si>
  <si>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</si>
  <si>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</si>
  <si>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</si>
  <si>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</si>
  <si>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</si>
  <si>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</si>
  <si>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</si>
  <si>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</si>
  <si>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</si>
  <si>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</si>
  <si>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</si>
  <si>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</si>
  <si>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</si>
  <si>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</si>
  <si>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</si>
  <si>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</si>
  <si>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</si>
  <si>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</si>
  <si>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</si>
  <si>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</si>
  <si>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</si>
  <si>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</si>
  <si>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</si>
  <si>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</si>
  <si>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</si>
  <si>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</si>
  <si>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</si>
  <si>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</si>
  <si>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</si>
  <si>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</si>
  <si>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</si>
  <si>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</si>
  <si>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</si>
  <si>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</si>
  <si>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</si>
  <si>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</si>
  <si>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</si>
  <si>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</si>
  <si>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</si>
  <si>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</si>
  <si>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</si>
  <si>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</si>
  <si>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</si>
  <si>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</si>
  <si>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</si>
  <si>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</si>
  <si>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</si>
  <si>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</si>
  <si>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</si>
  <si>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</si>
  <si>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</si>
  <si>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</si>
  <si>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</si>
  <si>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</si>
  <si>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</si>
  <si>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</si>
  <si>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</si>
  <si>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</si>
  <si>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</si>
  <si>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</si>
  <si>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</si>
  <si>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</si>
  <si>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</si>
  <si>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</si>
  <si>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</si>
  <si>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</si>
  <si>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</si>
  <si>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</si>
  <si>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</si>
  <si>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</si>
  <si>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</si>
  <si>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</si>
  <si>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</si>
  <si>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</si>
  <si>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</si>
  <si>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</si>
  <si>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</si>
  <si>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</si>
  <si>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</si>
  <si>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</si>
  <si>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</si>
  <si>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</si>
  <si>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</si>
  <si>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</si>
  <si>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</si>
  <si>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</si>
  <si>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</si>
  <si>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</si>
  <si>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</si>
  <si>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</si>
  <si>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</si>
  <si>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</si>
  <si>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</si>
  <si>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</si>
  <si>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</si>
  <si>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</si>
  <si>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</si>
  <si>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</si>
  <si>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</si>
  <si>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</si>
  <si>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</si>
  <si>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</si>
  <si>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</si>
  <si>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</si>
  <si>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</si>
  <si>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</si>
  <si>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</si>
  <si>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</si>
  <si>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</si>
  <si>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</si>
  <si>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</si>
  <si>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</si>
  <si>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</si>
  <si>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</si>
  <si>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</si>
  <si>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</si>
  <si>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</si>
  <si>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</si>
  <si>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</si>
  <si>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</si>
  <si>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</si>
  <si>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</si>
  <si>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</si>
  <si>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</si>
  <si>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</si>
  <si>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</si>
  <si>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</si>
  <si>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</si>
  <si>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</si>
  <si>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</si>
  <si>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</si>
  <si>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</si>
  <si>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</si>
  <si>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</si>
  <si>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</si>
  <si>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</si>
  <si>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</si>
  <si>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</si>
  <si>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</si>
  <si>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</si>
  <si>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</si>
  <si>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</si>
  <si>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</si>
  <si>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</si>
  <si>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</si>
  <si>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</si>
  <si>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</si>
  <si>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</si>
  <si>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</si>
  <si>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</si>
  <si>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</si>
  <si>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</si>
  <si>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</si>
  <si>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</si>
  <si>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</si>
  <si>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</si>
  <si>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</si>
  <si>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</si>
  <si>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</si>
  <si>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</si>
  <si>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</si>
  <si>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</si>
  <si>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</si>
  <si>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</si>
  <si>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</si>
  <si>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</si>
  <si>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</si>
  <si>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</si>
  <si>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</si>
  <si>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</si>
  <si>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</si>
  <si>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</si>
  <si>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</si>
  <si>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</si>
  <si>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</si>
  <si>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</si>
  <si>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</si>
  <si>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</si>
  <si>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</si>
  <si>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</si>
  <si>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</si>
  <si>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</si>
  <si>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</si>
  <si>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</si>
  <si>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</si>
  <si>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</si>
  <si>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</si>
  <si>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</si>
  <si>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</si>
  <si>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</si>
  <si>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</si>
  <si>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</si>
  <si>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</si>
  <si>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</si>
  <si>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</si>
  <si>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</si>
  <si>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</si>
  <si>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</si>
  <si>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</si>
  <si>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</si>
  <si>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</si>
  <si>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</si>
  <si>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</si>
  <si>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</si>
  <si>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</si>
  <si>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</si>
  <si>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</si>
  <si>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</si>
  <si>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</si>
  <si>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</si>
  <si>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</si>
  <si>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</si>
  <si>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</si>
  <si>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</si>
  <si>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</si>
  <si>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</si>
  <si>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</si>
  <si>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</si>
  <si>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</si>
  <si>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</si>
  <si>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</si>
  <si>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</si>
  <si>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</si>
  <si>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</si>
  <si>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</si>
  <si>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</si>
  <si>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</si>
  <si>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</si>
  <si>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</si>
  <si>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</si>
  <si>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</si>
  <si>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</si>
  <si>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</si>
  <si>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</si>
  <si>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</si>
  <si>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</si>
  <si>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</si>
  <si>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</si>
  <si>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</si>
  <si>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</si>
  <si>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</si>
  <si>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</si>
  <si>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</si>
  <si>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</si>
  <si>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</si>
  <si>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</si>
  <si>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</si>
  <si>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</si>
  <si>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</si>
  <si>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</si>
  <si>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</si>
  <si>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</si>
  <si>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</si>
  <si>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</si>
  <si>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</si>
  <si>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</si>
  <si>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</si>
  <si>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</si>
  <si>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</si>
  <si>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</si>
  <si>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</si>
  <si>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</si>
  <si>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</si>
  <si>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</si>
  <si>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</si>
  <si>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</si>
  <si>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</si>
  <si>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</si>
  <si>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</si>
  <si>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</si>
  <si>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</si>
  <si>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</si>
  <si>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</si>
  <si>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</si>
  <si>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</si>
  <si>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</si>
  <si>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</si>
  <si>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</si>
  <si>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</si>
  <si>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</si>
  <si>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</si>
  <si>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</si>
  <si>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</si>
  <si>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</si>
  <si>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</si>
  <si>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</si>
  <si>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</si>
  <si>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</si>
  <si>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</si>
  <si>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</si>
  <si>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</si>
  <si>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</si>
  <si>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</si>
  <si>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</si>
  <si>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</si>
  <si>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</si>
  <si>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</si>
  <si>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</si>
  <si>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</si>
  <si>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</si>
  <si>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</si>
  <si>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</si>
  <si>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</si>
  <si>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</si>
  <si>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</si>
  <si>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</si>
  <si>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</si>
  <si>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</si>
  <si>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</si>
  <si>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</si>
  <si>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</si>
  <si>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</si>
  <si>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</si>
  <si>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</si>
  <si>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</si>
  <si>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</si>
  <si>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</si>
  <si>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</si>
  <si>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</si>
  <si>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</si>
  <si>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</si>
  <si>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</si>
  <si>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</si>
  <si>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</si>
  <si>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</si>
  <si>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</si>
  <si>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</si>
  <si>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</si>
  <si>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</si>
  <si>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</si>
  <si>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</si>
  <si>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</si>
  <si>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</si>
  <si>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</si>
  <si>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</si>
  <si>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</si>
  <si>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</si>
  <si>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</si>
  <si>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</si>
  <si>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</si>
  <si>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</si>
  <si>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</si>
  <si>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</si>
  <si>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</si>
  <si>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</si>
  <si>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</si>
  <si>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</si>
  <si>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</si>
  <si>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</si>
  <si>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</si>
  <si>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</si>
  <si>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</si>
  <si>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</si>
  <si>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</si>
  <si>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</si>
  <si>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</si>
  <si>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</si>
  <si>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</si>
  <si>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</si>
  <si>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</si>
  <si>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</si>
  <si>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</si>
  <si>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</si>
  <si>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</si>
  <si>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</si>
  <si>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</si>
  <si>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</si>
  <si>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</si>
  <si>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</si>
  <si>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</si>
  <si>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</si>
  <si>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</si>
  <si>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</si>
  <si>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</si>
  <si>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</si>
  <si>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</si>
  <si>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</si>
  <si>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</si>
  <si>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</si>
  <si>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</si>
  <si>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</si>
  <si>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</si>
  <si>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</si>
  <si>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</si>
  <si>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</si>
  <si>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</si>
  <si>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</si>
  <si>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</si>
  <si>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</si>
  <si>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</si>
  <si>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</si>
  <si>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</si>
  <si>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</si>
  <si>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</si>
  <si>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</si>
  <si>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</si>
  <si>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</si>
  <si>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</si>
  <si>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</si>
  <si>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</si>
  <si>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</si>
  <si>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</si>
  <si>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</si>
  <si>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</si>
  <si>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</si>
  <si>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</si>
  <si>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</si>
  <si>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</si>
  <si>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</si>
  <si>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</si>
  <si>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</si>
  <si>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</si>
  <si>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</si>
  <si>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</si>
  <si>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</si>
  <si>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</si>
  <si>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</si>
  <si>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</si>
  <si>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</si>
  <si>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</si>
  <si>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</si>
  <si>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</si>
  <si>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</si>
  <si>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</si>
  <si>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</si>
  <si>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</si>
  <si>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</si>
  <si>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</si>
  <si>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</si>
  <si>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</si>
  <si>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</si>
  <si>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</si>
  <si>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</si>
  <si>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</si>
  <si>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</si>
  <si>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</si>
  <si>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</si>
  <si>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</si>
  <si>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</si>
  <si>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</si>
  <si>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</si>
  <si>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</si>
  <si>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</si>
  <si>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</si>
  <si>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</si>
  <si>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</si>
  <si>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</si>
  <si>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</si>
  <si>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</si>
  <si>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</si>
  <si>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</si>
  <si>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</si>
  <si>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</si>
  <si>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</si>
  <si>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</si>
  <si>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</si>
  <si>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</si>
  <si>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</si>
  <si>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</si>
  <si>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</si>
  <si>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</si>
  <si>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</si>
  <si>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</si>
  <si>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</si>
  <si>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</si>
  <si>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</si>
  <si>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</si>
  <si>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</si>
  <si>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</si>
  <si>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</si>
  <si>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</si>
  <si>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</si>
  <si>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</si>
  <si>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</si>
  <si>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</si>
  <si>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</si>
  <si>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</si>
  <si>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</si>
  <si>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</si>
  <si>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</si>
  <si>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</si>
  <si>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</si>
  <si>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</si>
  <si>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</si>
  <si>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</si>
  <si>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</si>
  <si>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</si>
  <si>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</si>
  <si>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</si>
  <si>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</si>
  <si>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</si>
  <si>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</si>
  <si>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</si>
  <si>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</si>
  <si>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</si>
  <si>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</si>
  <si>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</si>
  <si>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</si>
  <si>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</si>
  <si>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</si>
  <si>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</si>
  <si>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</si>
  <si>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</si>
  <si>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</si>
  <si>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</si>
  <si>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</si>
  <si>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</si>
  <si>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</si>
  <si>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</si>
  <si>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</si>
  <si>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</si>
  <si>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</si>
  <si>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</si>
  <si>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</si>
  <si>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</si>
  <si>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</si>
  <si>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</si>
  <si>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</si>
  <si>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</si>
  <si>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</si>
  <si>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</si>
  <si>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</si>
  <si>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</si>
  <si>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</si>
  <si>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</si>
  <si>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</si>
  <si>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</si>
  <si>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</si>
  <si>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</si>
  <si>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</si>
  <si>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</si>
  <si>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</si>
  <si>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</si>
  <si>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</si>
  <si>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</si>
  <si>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</si>
  <si>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</si>
  <si>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</si>
  <si>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</si>
  <si>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</si>
  <si>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</si>
  <si>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</si>
  <si>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</si>
  <si>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</si>
  <si>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</si>
  <si>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</si>
  <si>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</si>
  <si>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</si>
  <si>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</si>
  <si>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</si>
  <si>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</si>
  <si>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</si>
  <si>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</si>
  <si>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</si>
  <si>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</si>
  <si>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</si>
  <si>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</si>
  <si>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</si>
  <si>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</si>
  <si>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</si>
  <si>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</si>
  <si>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</si>
  <si>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</si>
  <si>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</si>
  <si>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</si>
  <si>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</si>
  <si>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</si>
  <si>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</si>
  <si>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</si>
  <si>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</si>
  <si>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</si>
  <si>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</si>
  <si>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</si>
  <si>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</si>
  <si>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</si>
  <si>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</si>
  <si>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</si>
  <si>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</si>
  <si>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</si>
  <si>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</si>
  <si>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</si>
  <si>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</si>
  <si>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</si>
  <si>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</si>
  <si>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</si>
  <si>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</si>
  <si>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</si>
  <si>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</si>
  <si>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</si>
  <si>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</si>
  <si>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</si>
  <si>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</si>
  <si>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</si>
  <si>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</si>
  <si>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</si>
  <si>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</si>
  <si>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</si>
  <si>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</si>
  <si>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</si>
  <si>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</si>
  <si>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</si>
  <si>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</si>
  <si>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</si>
  <si>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</si>
  <si>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</si>
  <si>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</si>
  <si>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</si>
  <si>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</si>
  <si>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</si>
  <si>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</si>
  <si>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</si>
  <si>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</si>
  <si>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</si>
  <si>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</si>
  <si>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</si>
  <si>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</si>
  <si>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</si>
  <si>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</si>
  <si>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</si>
  <si>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</si>
  <si>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</si>
  <si>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</si>
  <si>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</si>
  <si>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</si>
  <si>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</si>
  <si>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</si>
  <si>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</si>
  <si>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</si>
  <si>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</si>
  <si>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</si>
  <si>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</si>
  <si>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</si>
  <si>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</si>
  <si>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</si>
  <si>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</si>
  <si>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</si>
  <si>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</si>
  <si>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</si>
  <si>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</si>
  <si>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</si>
  <si>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</si>
  <si>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</si>
  <si>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</si>
  <si>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</si>
  <si>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</si>
  <si>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</si>
  <si>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</si>
  <si>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</si>
  <si>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</si>
  <si>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</si>
  <si>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</si>
  <si>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</si>
  <si>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</si>
  <si>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</si>
  <si>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</si>
  <si>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</si>
  <si>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</si>
  <si>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</si>
  <si>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</si>
  <si>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</si>
  <si>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</si>
  <si>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</si>
  <si>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</si>
  <si>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</si>
  <si>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</si>
  <si>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</si>
  <si>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</si>
  <si>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</si>
  <si>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</si>
  <si>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</si>
  <si>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</si>
  <si>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</si>
  <si>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</si>
  <si>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</si>
  <si>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</si>
  <si>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</si>
  <si>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</si>
  <si>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</si>
  <si>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</si>
  <si>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</si>
  <si>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</si>
  <si>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</si>
  <si>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</si>
  <si>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</si>
  <si>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</si>
  <si>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</si>
  <si>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</si>
  <si>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</si>
  <si>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</si>
  <si>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</si>
  <si>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</si>
  <si>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</si>
  <si>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</si>
  <si>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</si>
  <si>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</si>
  <si>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</si>
  <si>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</si>
  <si>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</si>
  <si>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</si>
  <si>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</si>
  <si>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</si>
  <si>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</si>
  <si>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</si>
  <si>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</si>
  <si>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</si>
  <si>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</si>
  <si>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</si>
  <si>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</si>
  <si>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</si>
  <si>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</si>
  <si>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</si>
  <si>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</si>
  <si>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</si>
  <si>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</si>
  <si>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</si>
  <si>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</si>
  <si>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</si>
  <si>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</si>
  <si>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</si>
  <si>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</si>
  <si>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</si>
  <si>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</si>
  <si>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</si>
  <si>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</si>
  <si>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</si>
  <si>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</si>
  <si>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</si>
  <si>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</si>
  <si>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</si>
  <si>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</si>
  <si>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</si>
  <si>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</si>
  <si>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</si>
  <si>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</si>
  <si>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</si>
  <si>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</si>
  <si>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</si>
  <si>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</si>
  <si>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</si>
  <si>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</si>
  <si>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</si>
  <si>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</si>
  <si>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</si>
  <si>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</si>
  <si>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</si>
  <si>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</si>
  <si>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</si>
  <si>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</si>
  <si>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</si>
  <si>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</si>
  <si>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</si>
  <si>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</si>
  <si>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</si>
  <si>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</si>
  <si>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</si>
  <si>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</si>
  <si>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</si>
  <si>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</si>
  <si>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</si>
  <si>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</si>
  <si>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</si>
  <si>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</si>
  <si>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</si>
  <si>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</si>
  <si>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</si>
  <si>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</si>
  <si>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</si>
  <si>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</si>
  <si>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</si>
  <si>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</si>
  <si>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</si>
  <si>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</si>
  <si>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</si>
  <si>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</si>
  <si>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</si>
  <si>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</si>
  <si>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</si>
  <si>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</si>
  <si>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</si>
  <si>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</si>
  <si>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</si>
  <si>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</si>
  <si>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</si>
  <si>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</si>
  <si>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</si>
  <si>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</si>
  <si>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</si>
  <si>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</si>
  <si>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</si>
  <si>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</si>
  <si>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</si>
  <si>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</si>
  <si>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</si>
  <si>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</si>
  <si>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</si>
  <si>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</si>
  <si>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</si>
  <si>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</si>
  <si>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</si>
  <si>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</si>
  <si>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</si>
  <si>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</si>
  <si>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</si>
  <si>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</si>
  <si>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</si>
  <si>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</si>
  <si>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</si>
  <si>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</si>
  <si>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</si>
  <si>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</si>
  <si>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</si>
  <si>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</si>
  <si>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</si>
  <si>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</si>
  <si>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</si>
  <si>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</si>
  <si>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</si>
  <si>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</si>
  <si>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</si>
  <si>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</si>
  <si>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</si>
  <si>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</si>
  <si>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</si>
  <si>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</si>
  <si>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</si>
  <si>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</si>
  <si>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</si>
  <si>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</si>
  <si>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</si>
  <si>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</si>
  <si>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</si>
  <si>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</si>
  <si>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</si>
  <si>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</si>
  <si>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</si>
  <si>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</si>
  <si>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</si>
  <si>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</si>
  <si>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</si>
  <si>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</si>
  <si>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</si>
  <si>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</si>
  <si>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</si>
  <si>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</si>
  <si>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</si>
  <si>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</si>
  <si>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</si>
  <si>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</si>
  <si>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</si>
  <si>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</si>
  <si>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</si>
  <si>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</si>
  <si>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</si>
  <si>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</si>
  <si>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</si>
  <si>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</si>
  <si>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</si>
  <si>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</si>
  <si>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</si>
  <si>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</si>
  <si>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</si>
  <si>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</si>
  <si>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</si>
  <si>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</si>
  <si>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</si>
  <si>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</si>
  <si>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</si>
  <si>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</si>
  <si>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</si>
  <si>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</si>
  <si>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</si>
  <si>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</si>
  <si>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</si>
  <si>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</si>
  <si>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</si>
  <si>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</si>
  <si>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</si>
  <si>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</si>
  <si>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</si>
  <si>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</si>
  <si>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</si>
  <si>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</si>
  <si>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</si>
  <si>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</si>
  <si>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</si>
  <si>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</si>
  <si>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</si>
  <si>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</si>
  <si>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</si>
  <si>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</si>
  <si>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</si>
  <si>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</si>
  <si>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</si>
  <si>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</si>
  <si>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</si>
  <si>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</si>
  <si>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</si>
  <si>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</si>
  <si>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</si>
  <si>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</si>
  <si>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</si>
  <si>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</si>
  <si>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</si>
  <si>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</si>
  <si>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</si>
  <si>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</si>
  <si>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</si>
  <si>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</si>
  <si>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</si>
  <si>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</si>
  <si>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</si>
  <si>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</si>
  <si>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</si>
  <si>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</si>
  <si>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</si>
  <si>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</si>
  <si>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</si>
  <si>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</si>
  <si>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</si>
  <si>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</si>
  <si>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</si>
  <si>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</si>
  <si>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</si>
  <si>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</si>
  <si>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</si>
  <si>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</si>
  <si>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</si>
  <si>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</si>
  <si>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</si>
  <si>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</si>
  <si>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</si>
  <si>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</si>
  <si>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</si>
  <si>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</si>
  <si>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</si>
  <si>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</si>
  <si>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</si>
  <si>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</si>
  <si>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</si>
  <si>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</si>
  <si>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</si>
  <si>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</si>
  <si>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</si>
  <si>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</si>
  <si>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</si>
  <si>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</si>
  <si>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</si>
  <si>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</si>
  <si>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</si>
  <si>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</si>
  <si>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</si>
  <si>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</si>
  <si>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</si>
  <si>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</si>
  <si>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</si>
  <si>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</si>
  <si>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</si>
  <si>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</si>
  <si>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</si>
  <si>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</si>
  <si>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</si>
  <si>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</si>
  <si>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</si>
  <si>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</si>
  <si>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</si>
  <si>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</si>
  <si>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</si>
  <si>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</si>
  <si>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</si>
  <si>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</si>
  <si>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</si>
  <si>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</si>
  <si>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</si>
  <si>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</si>
  <si>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</si>
  <si>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</si>
  <si>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</si>
  <si>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</si>
  <si>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</si>
  <si>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</si>
  <si>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</si>
  <si>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</si>
  <si>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</si>
  <si>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</si>
  <si>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</si>
  <si>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</si>
  <si>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</si>
  <si>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</si>
  <si>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</si>
  <si>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</si>
  <si>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</si>
  <si>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</si>
  <si>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</si>
  <si>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</si>
  <si>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</si>
  <si>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</si>
  <si>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</si>
  <si>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</si>
  <si>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</si>
  <si>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</si>
  <si>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</si>
  <si>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</si>
  <si>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</si>
  <si>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</si>
  <si>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</si>
  <si>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</si>
  <si>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</si>
  <si>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</si>
  <si>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</si>
  <si>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</si>
  <si>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</si>
  <si>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</si>
  <si>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</si>
  <si>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</si>
  <si>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</si>
  <si>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</si>
  <si>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</si>
  <si>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</si>
  <si>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</si>
  <si>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</si>
  <si>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</si>
  <si>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</si>
  <si>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</si>
  <si>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</si>
  <si>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</si>
  <si>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</si>
  <si>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</si>
  <si>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</si>
  <si>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</si>
  <si>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</si>
  <si>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</si>
  <si>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</si>
  <si>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</si>
  <si>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</si>
  <si>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</si>
  <si>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</si>
  <si>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</si>
  <si>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</si>
  <si>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</si>
  <si>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</si>
  <si>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</si>
  <si>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</si>
  <si>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</si>
  <si>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</si>
  <si>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</si>
  <si>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</si>
  <si>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</si>
  <si>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</si>
  <si>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</si>
  <si>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</si>
  <si>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</si>
  <si>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</si>
  <si>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</si>
  <si>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</si>
  <si>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</si>
  <si>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</si>
  <si>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</si>
  <si>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</si>
  <si>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</si>
  <si>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</si>
  <si>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</si>
  <si>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</si>
  <si>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</si>
  <si>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</si>
  <si>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</si>
  <si>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</si>
  <si>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</si>
  <si>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</si>
  <si>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</si>
  <si>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</si>
  <si>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</si>
  <si>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</si>
  <si>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</si>
  <si>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</si>
  <si>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</si>
  <si>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</si>
  <si>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</si>
  <si>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</si>
  <si>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</si>
  <si>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</si>
  <si>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</si>
  <si>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</si>
  <si>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</si>
  <si>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</si>
  <si>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</si>
  <si>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</si>
  <si>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</si>
  <si>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</si>
  <si>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</si>
  <si>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</si>
  <si>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</si>
  <si>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</si>
  <si>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</si>
  <si>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</si>
  <si>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</si>
  <si>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</si>
  <si>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</si>
  <si>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</si>
  <si>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</si>
  <si>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</si>
  <si>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</si>
  <si>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</si>
  <si>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</si>
  <si>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</si>
  <si>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</si>
  <si>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</si>
  <si>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</si>
  <si>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</si>
  <si>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</si>
  <si>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</si>
  <si>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</si>
  <si>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</si>
  <si>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</si>
  <si>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</si>
  <si>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</si>
  <si>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</si>
  <si>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</si>
  <si>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</si>
  <si>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</si>
  <si>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</si>
  <si>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</si>
  <si>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</si>
  <si>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</si>
  <si>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</si>
  <si>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</si>
  <si>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</si>
  <si>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</si>
  <si>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</si>
  <si>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</si>
  <si>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</si>
  <si>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</si>
  <si>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</si>
  <si>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</si>
  <si>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</si>
  <si>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</si>
  <si>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</si>
  <si>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</si>
  <si>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</si>
  <si>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</si>
  <si>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</si>
  <si>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</si>
  <si>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</si>
  <si>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</si>
  <si>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</si>
  <si>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</si>
  <si>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</si>
  <si>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</si>
  <si>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</si>
  <si>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</si>
  <si>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</si>
  <si>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</si>
  <si>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</si>
  <si>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</si>
  <si>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</si>
  <si>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</si>
  <si>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</si>
  <si>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</si>
  <si>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</si>
  <si>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</si>
  <si>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</si>
  <si>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</si>
  <si>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</si>
  <si>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</si>
  <si>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</si>
  <si>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</si>
  <si>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</si>
  <si>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</si>
  <si>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</si>
  <si>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</si>
  <si>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</si>
  <si>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</si>
  <si>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</si>
  <si>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</si>
  <si>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</si>
  <si>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</si>
  <si>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</si>
  <si>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</si>
  <si>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</si>
  <si>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</si>
  <si>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</si>
  <si>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</si>
  <si>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</si>
  <si>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</si>
  <si>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</si>
  <si>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</si>
  <si>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</si>
  <si>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</si>
  <si>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</si>
  <si>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</si>
  <si>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</si>
  <si>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</si>
  <si>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</si>
  <si>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</si>
  <si>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</si>
  <si>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</si>
  <si>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</si>
  <si>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</si>
  <si>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</si>
  <si>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</si>
  <si>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</si>
  <si>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</si>
  <si>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</si>
  <si>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</si>
  <si>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</si>
  <si>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</si>
  <si>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</si>
  <si>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</si>
  <si>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</si>
  <si>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</si>
  <si>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</si>
  <si>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</si>
  <si>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</si>
  <si>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</si>
  <si>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</si>
  <si>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</si>
  <si>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</si>
  <si>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</si>
  <si>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</si>
  <si>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</si>
  <si>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</si>
  <si>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</si>
  <si>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</si>
  <si>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</si>
  <si>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</si>
  <si>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</si>
  <si>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</si>
  <si>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</si>
  <si>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</si>
  <si>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</si>
  <si>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</si>
  <si>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</si>
  <si>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</si>
  <si>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</si>
  <si>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</si>
  <si>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</si>
  <si>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</si>
  <si>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</si>
  <si>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</si>
  <si>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</si>
  <si>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</si>
  <si>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</si>
  <si>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</si>
  <si>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</si>
  <si>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</si>
  <si>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</si>
  <si>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</si>
  <si>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</si>
  <si>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</si>
  <si>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</si>
  <si>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</si>
  <si>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</si>
  <si>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</si>
  <si>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</si>
  <si>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</si>
  <si>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</si>
  <si>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</si>
  <si>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</si>
  <si>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</si>
  <si>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</si>
  <si>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</si>
  <si>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</si>
  <si>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</si>
  <si>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</si>
  <si>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</si>
  <si>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</si>
  <si>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</si>
  <si>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</si>
  <si>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</si>
  <si>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</si>
  <si>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</si>
  <si>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</si>
  <si>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</si>
  <si>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</si>
  <si>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</si>
  <si>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</si>
  <si>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</si>
  <si>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</si>
  <si>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</si>
  <si>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</si>
  <si>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</si>
  <si>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</si>
  <si>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</si>
  <si>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</si>
  <si>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</si>
  <si>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</si>
  <si>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</si>
  <si>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</si>
  <si>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</si>
  <si>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</si>
  <si>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</si>
  <si>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</si>
  <si>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</si>
  <si>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</si>
  <si>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</si>
  <si>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</si>
  <si>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</si>
  <si>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</si>
  <si>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</si>
  <si>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</si>
  <si>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</si>
  <si>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</si>
  <si>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</si>
  <si>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</si>
  <si>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</si>
  <si>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</si>
  <si>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</si>
  <si>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</si>
  <si>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</si>
  <si>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</si>
  <si>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</si>
  <si>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</si>
  <si>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</si>
  <si>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</si>
  <si>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</si>
  <si>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</si>
  <si>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</si>
  <si>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</si>
  <si>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</si>
  <si>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</si>
  <si>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</si>
  <si>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</si>
  <si>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</si>
  <si>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</si>
  <si>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</si>
  <si>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</si>
  <si>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</si>
  <si>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</si>
  <si>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</si>
  <si>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</si>
  <si>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</si>
  <si>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</si>
  <si>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</si>
  <si>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</si>
  <si>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</si>
  <si>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</si>
  <si>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</si>
  <si>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</si>
  <si>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</si>
  <si>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</si>
  <si>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</si>
  <si>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</si>
  <si>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</si>
  <si>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</si>
  <si>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</si>
  <si>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</si>
  <si>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</si>
  <si>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</si>
  <si>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</si>
  <si>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</si>
  <si>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</si>
  <si>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</si>
  <si>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</si>
  <si>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</si>
  <si>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</si>
  <si>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</si>
  <si>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</si>
  <si>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</si>
  <si>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</si>
  <si>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</si>
  <si>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</si>
  <si>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</si>
  <si>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</si>
  <si>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</si>
  <si>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</si>
  <si>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</si>
  <si>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</si>
  <si>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</si>
  <si>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</si>
  <si>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</si>
  <si>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</si>
  <si>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</si>
  <si>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</si>
  <si>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</si>
  <si>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</si>
  <si>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</si>
  <si>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</si>
  <si>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</si>
  <si>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</si>
  <si>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</si>
  <si>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</si>
  <si>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</si>
  <si>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</si>
  <si>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</si>
  <si>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</si>
  <si>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</si>
  <si>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</si>
  <si>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</si>
  <si>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</si>
  <si>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</si>
  <si>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</si>
  <si>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</si>
  <si>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</si>
  <si>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</si>
  <si>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</si>
  <si>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</si>
  <si>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</si>
  <si>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</si>
  <si>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</si>
  <si>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</si>
  <si>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</si>
  <si>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</si>
  <si>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</si>
  <si>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</si>
  <si>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</si>
  <si>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</si>
  <si>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</si>
  <si>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</si>
  <si>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</si>
  <si>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</si>
  <si>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</si>
  <si>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</si>
  <si>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</si>
  <si>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</si>
  <si>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</si>
  <si>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</si>
  <si>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</si>
  <si>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</si>
  <si>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</si>
  <si>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</si>
  <si>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</si>
  <si>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</si>
  <si>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</si>
  <si>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</si>
  <si>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</si>
  <si>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</si>
  <si>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</si>
  <si>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</si>
  <si>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</si>
  <si>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</si>
  <si>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</si>
  <si>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</si>
  <si>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</si>
  <si>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</si>
  <si>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</si>
  <si>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</si>
  <si>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</si>
  <si>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</si>
  <si>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</si>
  <si>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</si>
  <si>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</si>
  <si>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</si>
  <si>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</si>
  <si>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</si>
  <si>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</si>
  <si>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</si>
  <si>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</si>
  <si>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</si>
  <si>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</si>
  <si>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</si>
  <si>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</si>
  <si>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</si>
  <si>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</si>
  <si>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</si>
  <si>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</si>
  <si>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</si>
  <si>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</si>
  <si>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</si>
  <si>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</si>
  <si>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</si>
  <si>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</si>
  <si>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</si>
  <si>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</si>
  <si>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</si>
  <si>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</si>
  <si>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</si>
  <si>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</si>
  <si>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</si>
  <si>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</si>
  <si>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</si>
  <si>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</si>
  <si>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</si>
  <si>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</si>
  <si>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</si>
  <si>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</si>
  <si>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</si>
  <si>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</si>
  <si>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</si>
  <si>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</si>
  <si>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</si>
  <si>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</si>
  <si>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</si>
  <si>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</si>
  <si>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</si>
  <si>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</si>
  <si>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</si>
  <si>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</si>
  <si>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</si>
  <si>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</si>
  <si>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</si>
  <si>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</si>
  <si>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</si>
  <si>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</si>
  <si>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</si>
  <si>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</si>
  <si>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</si>
  <si>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</si>
  <si>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</si>
  <si>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</si>
  <si>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</si>
  <si>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</si>
  <si>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</si>
  <si>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</si>
  <si>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</si>
  <si>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</si>
  <si>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</si>
  <si>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</si>
  <si>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</si>
  <si>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</si>
  <si>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</si>
  <si>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</si>
  <si>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</si>
  <si>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</si>
  <si>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</si>
  <si>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</si>
  <si>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</si>
  <si>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</si>
  <si>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</si>
  <si>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</si>
  <si>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</si>
  <si>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</si>
  <si>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</si>
  <si>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</si>
  <si>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</si>
  <si>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</si>
  <si>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</si>
  <si>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</si>
  <si>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</si>
  <si>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</si>
  <si>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</si>
  <si>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</si>
  <si>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</si>
  <si>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</si>
  <si>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</si>
  <si>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</si>
  <si>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</si>
  <si>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</si>
  <si>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</si>
  <si>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</si>
  <si>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</si>
  <si>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</si>
  <si>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</si>
  <si>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</si>
  <si>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</si>
  <si>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</si>
  <si>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</si>
  <si>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</si>
  <si>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</si>
  <si>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</si>
  <si>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</si>
  <si>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</si>
  <si>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</si>
  <si>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</si>
  <si>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</si>
  <si>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</si>
  <si>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</si>
  <si>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</si>
  <si>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</si>
  <si>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</si>
  <si>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</si>
  <si>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</si>
  <si>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</si>
  <si>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</si>
  <si>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</si>
  <si>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</si>
  <si>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</si>
  <si>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</si>
  <si>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</si>
  <si>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</si>
  <si>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</si>
  <si>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</si>
  <si>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</si>
  <si>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</si>
  <si>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</si>
  <si>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</si>
  <si>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</si>
  <si>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</si>
  <si>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</si>
  <si>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</si>
  <si>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</si>
  <si>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</si>
  <si>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</si>
  <si>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</si>
  <si>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</si>
  <si>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</si>
  <si>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</si>
  <si>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</si>
  <si>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</si>
  <si>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</si>
  <si>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</si>
  <si>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</si>
  <si>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</si>
  <si>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</si>
  <si>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</si>
  <si>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</si>
  <si>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</si>
  <si>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</si>
  <si>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</si>
  <si>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</si>
  <si>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</si>
  <si>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</si>
  <si>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</si>
  <si>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</si>
  <si>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</si>
  <si>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</si>
  <si>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</si>
  <si>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</si>
  <si>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</si>
  <si>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</si>
  <si>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</si>
  <si>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</si>
  <si>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</si>
  <si>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</si>
  <si>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</si>
  <si>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</si>
  <si>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</si>
  <si>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</si>
  <si>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</si>
  <si>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</si>
  <si>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</si>
  <si>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</si>
  <si>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</si>
  <si>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</si>
  <si>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</si>
  <si>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</si>
  <si>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</si>
  <si>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</si>
  <si>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</si>
  <si>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</si>
  <si>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</si>
  <si>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</si>
  <si>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</si>
  <si>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</si>
  <si>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</si>
  <si>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</si>
  <si>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</si>
  <si>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</si>
  <si>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</si>
  <si>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</si>
  <si>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</si>
  <si>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</si>
  <si>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</si>
  <si>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</si>
  <si>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</si>
  <si>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</si>
  <si>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</si>
  <si>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</si>
  <si>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</si>
  <si>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</si>
  <si>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</si>
  <si>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</si>
  <si>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</si>
  <si>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</si>
  <si>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</si>
  <si>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</si>
  <si>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</si>
  <si>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</si>
  <si>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</si>
  <si>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</si>
  <si>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</si>
  <si>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</si>
  <si>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</si>
  <si>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</si>
  <si>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</si>
  <si>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</si>
  <si>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</si>
  <si>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</si>
  <si>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</si>
  <si>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</si>
  <si>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</si>
  <si>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</si>
  <si>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</si>
  <si>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</si>
  <si>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</si>
  <si>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</si>
  <si>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</si>
  <si>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</si>
  <si>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</si>
  <si>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</si>
  <si>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</si>
  <si>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</si>
  <si>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</si>
  <si>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</si>
  <si>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</si>
  <si>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</si>
  <si>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</si>
  <si>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</si>
  <si>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</si>
  <si>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</si>
  <si>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</si>
  <si>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</si>
  <si>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</si>
  <si>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</si>
  <si>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</si>
  <si>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</si>
  <si>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</si>
  <si>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</si>
  <si>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</si>
  <si>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</si>
  <si>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</si>
  <si>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</si>
  <si>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</si>
  <si>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</si>
  <si>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</si>
  <si>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</si>
  <si>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</si>
  <si>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</si>
  <si>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</si>
  <si>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</si>
  <si>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</si>
  <si>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</si>
  <si>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</si>
  <si>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</si>
  <si>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</si>
  <si>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</si>
  <si>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</si>
  <si>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</si>
  <si>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</si>
  <si>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</si>
  <si>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</si>
  <si>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</si>
  <si>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</si>
  <si>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</si>
  <si>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</si>
  <si>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</si>
  <si>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</si>
  <si>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</si>
  <si>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</si>
  <si>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</si>
  <si>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</si>
  <si>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</si>
  <si>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</si>
  <si>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</si>
  <si>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</si>
  <si>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</si>
  <si>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</si>
  <si>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</si>
  <si>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</si>
  <si>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</si>
  <si>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</si>
  <si>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</si>
  <si>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</si>
  <si>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</si>
  <si>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</si>
  <si>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</si>
  <si>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</si>
  <si>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</si>
  <si>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</si>
  <si>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</si>
  <si>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</si>
  <si>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</si>
  <si>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</si>
  <si>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</si>
  <si>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</si>
  <si>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</si>
  <si>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</si>
  <si>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</si>
  <si>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</si>
  <si>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</si>
  <si>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</si>
  <si>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</si>
  <si>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</si>
  <si>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</si>
  <si>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</si>
  <si>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</si>
  <si>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</si>
  <si>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</si>
  <si>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</si>
  <si>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</si>
  <si>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</si>
  <si>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</si>
  <si>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</si>
  <si>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</si>
  <si>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</si>
  <si>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</si>
  <si>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</si>
  <si>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</si>
  <si>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</si>
  <si>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</si>
  <si>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</si>
  <si>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</si>
  <si>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</si>
  <si>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</si>
  <si>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</si>
  <si>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</si>
  <si>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</si>
  <si>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</si>
  <si>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</si>
  <si>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</si>
  <si>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</si>
  <si>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</si>
  <si>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</si>
  <si>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</si>
  <si>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</si>
  <si>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</si>
  <si>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</si>
  <si>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</si>
  <si>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</si>
  <si>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</si>
  <si>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</si>
  <si>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</si>
  <si>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</si>
  <si>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</si>
  <si>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</si>
  <si>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</si>
  <si>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</si>
  <si>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</si>
  <si>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</si>
  <si>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</si>
  <si>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</si>
  <si>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</si>
  <si>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</si>
  <si>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</si>
  <si>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</si>
  <si>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</si>
  <si>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</si>
  <si>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</si>
  <si>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</si>
  <si>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</si>
  <si>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</si>
  <si>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</si>
  <si>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</si>
  <si>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</si>
  <si>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</si>
  <si>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</si>
  <si>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</si>
  <si>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</si>
  <si>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</si>
  <si>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</si>
  <si>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</si>
  <si>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</si>
  <si>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</si>
  <si>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</si>
  <si>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</si>
  <si>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</si>
  <si>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</si>
  <si>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</si>
  <si>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</si>
  <si>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</si>
  <si>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</si>
  <si>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</si>
  <si>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</si>
  <si>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</si>
  <si>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</si>
  <si>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</si>
  <si>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</si>
  <si>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</si>
  <si>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</si>
  <si>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</si>
  <si>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</si>
  <si>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</si>
  <si>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</si>
  <si>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</si>
  <si>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</si>
  <si>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</si>
  <si>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</si>
  <si>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</si>
  <si>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</si>
  <si>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</si>
  <si>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</si>
  <si>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</si>
  <si>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</si>
  <si>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</si>
  <si>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</si>
  <si>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</si>
  <si>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</si>
  <si>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</si>
  <si>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</si>
  <si>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</si>
  <si>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</si>
  <si>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</si>
  <si>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</si>
  <si>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</si>
  <si>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</si>
  <si>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</si>
  <si>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</si>
  <si>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</si>
  <si>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</si>
  <si>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</si>
  <si>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</si>
  <si>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</si>
  <si>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</si>
  <si>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</si>
  <si>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</si>
  <si>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</si>
  <si>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</si>
  <si>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</si>
  <si>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</si>
  <si>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</si>
  <si>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</si>
  <si>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</si>
  <si>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</si>
  <si>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</si>
  <si>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</si>
  <si>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</si>
  <si>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</si>
  <si>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</si>
  <si>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</si>
  <si>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</si>
  <si>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</si>
  <si>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</si>
  <si>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</si>
  <si>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</si>
  <si>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</si>
  <si>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</si>
  <si>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</si>
  <si>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</si>
  <si>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</si>
  <si>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</si>
  <si>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</si>
  <si>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</si>
  <si>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</si>
  <si>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</si>
  <si>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</si>
  <si>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</si>
  <si>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</si>
  <si>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</si>
  <si>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</si>
  <si>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</si>
  <si>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</si>
  <si>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</si>
  <si>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</si>
  <si>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</si>
  <si>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</si>
  <si>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</si>
  <si>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</si>
  <si>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</si>
  <si>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</si>
  <si>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</si>
  <si>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</si>
  <si>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</si>
  <si>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</si>
  <si>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</si>
  <si>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</si>
  <si>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</si>
  <si>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</si>
  <si>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</si>
  <si>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</si>
  <si>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</si>
  <si>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</si>
  <si>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</si>
  <si>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</si>
  <si>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</si>
  <si>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</si>
  <si>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</si>
  <si>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</si>
  <si>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</si>
  <si>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</si>
  <si>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</si>
  <si>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</si>
  <si>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</si>
  <si>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</si>
  <si>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</si>
  <si>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</si>
  <si>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</si>
  <si>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</si>
  <si>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</si>
  <si>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</si>
  <si>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</si>
  <si>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</si>
  <si>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</si>
  <si>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</si>
  <si>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</si>
  <si>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</si>
  <si>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</si>
  <si>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</si>
  <si>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</si>
  <si>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</si>
  <si>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</si>
  <si>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</si>
  <si>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</si>
  <si>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</si>
  <si>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</si>
  <si>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</si>
  <si>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</si>
  <si>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</si>
  <si>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</si>
  <si>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</si>
  <si>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</si>
  <si>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</si>
  <si>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</si>
  <si>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</si>
  <si>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</si>
  <si>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</si>
  <si>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</si>
  <si>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</si>
  <si>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</si>
  <si>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</si>
  <si>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</si>
  <si>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</si>
  <si>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</si>
  <si>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</si>
  <si>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</si>
  <si>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</si>
  <si>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</si>
  <si>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</si>
  <si>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</si>
  <si>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</si>
  <si>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</si>
  <si>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</si>
  <si>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</si>
  <si>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</si>
  <si>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</si>
  <si>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</si>
  <si>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</si>
  <si>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</si>
  <si>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</si>
  <si>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</si>
  <si>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</si>
  <si>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</si>
  <si>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</si>
  <si>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</si>
  <si>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</si>
  <si>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</si>
  <si>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</si>
  <si>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</si>
  <si>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</si>
  <si>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</si>
  <si>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</si>
  <si>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</si>
  <si>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</si>
  <si>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</si>
  <si>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</si>
  <si>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</si>
  <si>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</si>
  <si>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</si>
  <si>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</si>
  <si>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</si>
  <si>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</si>
  <si>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</si>
  <si>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</si>
  <si>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</si>
  <si>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</si>
  <si>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</si>
  <si>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</si>
  <si>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</si>
  <si>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</si>
  <si>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</si>
  <si>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</si>
  <si>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</si>
  <si>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</si>
  <si>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</si>
  <si>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</si>
  <si>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</si>
  <si>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</si>
  <si>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</si>
  <si>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</si>
  <si>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</si>
  <si>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</si>
  <si>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</si>
  <si>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</si>
  <si>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</si>
  <si>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</si>
  <si>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</si>
  <si>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</si>
  <si>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</si>
  <si>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</si>
  <si>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</si>
  <si>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</si>
  <si>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</si>
  <si>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</si>
  <si>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</si>
  <si>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</si>
  <si>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</si>
  <si>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</si>
  <si>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</si>
  <si>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</si>
  <si>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</si>
  <si>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</si>
  <si>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</si>
  <si>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</si>
  <si>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</si>
  <si>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</si>
  <si>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</si>
  <si>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</si>
  <si>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</si>
  <si>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</si>
  <si>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</si>
  <si>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</si>
  <si>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</si>
  <si>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</si>
  <si>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</si>
  <si>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</si>
  <si>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</si>
  <si>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</si>
  <si>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</si>
  <si>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</si>
  <si>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</si>
  <si>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</si>
  <si>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</si>
  <si>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</si>
  <si>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</si>
  <si>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</si>
  <si>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</si>
  <si>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</si>
  <si>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</si>
  <si>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</si>
  <si>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</si>
  <si>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</si>
  <si>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</si>
  <si>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</si>
  <si>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</si>
  <si>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</si>
  <si>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</si>
  <si>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</si>
  <si>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</si>
  <si>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</si>
  <si>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</si>
  <si>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</si>
  <si>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</si>
  <si>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</si>
  <si>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</si>
  <si>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</si>
  <si>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</si>
  <si>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</si>
  <si>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</si>
  <si>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</si>
  <si>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</si>
  <si>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</si>
  <si>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</si>
  <si>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</si>
  <si>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</si>
  <si>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</si>
  <si>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</si>
  <si>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</si>
  <si>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</si>
  <si>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</si>
  <si>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</si>
  <si>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</si>
  <si>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</si>
  <si>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</si>
  <si>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</si>
  <si>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</si>
  <si>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</si>
  <si>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</si>
  <si>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</si>
  <si>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</si>
  <si>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</si>
  <si>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</si>
  <si>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</si>
  <si>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</si>
  <si>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</si>
  <si>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</si>
  <si>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</si>
  <si>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</si>
  <si>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</si>
  <si>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</si>
  <si>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</si>
  <si>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</si>
  <si>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</si>
  <si>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</si>
  <si>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</si>
  <si>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</si>
  <si>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</si>
  <si>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</si>
  <si>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</si>
  <si>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</si>
  <si>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</si>
  <si>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</si>
  <si>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</si>
  <si>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</si>
  <si>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</si>
  <si>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</si>
  <si>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</si>
  <si>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</si>
  <si>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</si>
  <si>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</si>
  <si>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</si>
  <si>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</si>
  <si>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</si>
  <si>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</si>
  <si>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</si>
  <si>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</si>
  <si>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</si>
  <si>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</si>
  <si>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</si>
  <si>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</si>
  <si>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</si>
  <si>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</si>
  <si>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</si>
  <si>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</si>
  <si>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</si>
  <si>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</si>
  <si>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</si>
  <si>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</si>
  <si>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</si>
  <si>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</si>
  <si>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</si>
  <si>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</si>
  <si>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</si>
  <si>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</si>
  <si>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</si>
  <si>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</si>
  <si>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</si>
  <si>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</si>
  <si>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</si>
  <si>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</si>
  <si>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</si>
  <si>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</si>
  <si>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</si>
  <si>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</si>
  <si>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</si>
  <si>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</si>
  <si>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</si>
  <si>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</si>
  <si>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</si>
  <si>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</si>
  <si>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</si>
  <si>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</si>
  <si>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</si>
  <si>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</si>
  <si>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</si>
  <si>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</si>
  <si>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</si>
  <si>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</si>
  <si>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</si>
  <si>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</si>
  <si>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</si>
  <si>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</si>
  <si>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</si>
  <si>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</si>
  <si>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</si>
  <si>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</si>
  <si>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</si>
  <si>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</si>
  <si>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</si>
  <si>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</si>
  <si>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</si>
  <si>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</si>
  <si>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</si>
  <si>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</si>
  <si>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</si>
  <si>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</si>
  <si>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</si>
  <si>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</si>
  <si>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</si>
  <si>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</si>
  <si>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</si>
  <si>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</si>
  <si>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</si>
  <si>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</si>
  <si>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</si>
  <si>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</si>
  <si>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</si>
  <si>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</si>
  <si>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</si>
  <si>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</si>
  <si>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</si>
  <si>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</si>
  <si>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</si>
  <si>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</si>
  <si>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</si>
  <si>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</si>
  <si>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</si>
  <si>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</si>
  <si>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</si>
  <si>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</si>
  <si>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</si>
  <si>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</si>
  <si>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</si>
  <si>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</si>
  <si>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</si>
  <si>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</si>
  <si>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</si>
  <si>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</si>
  <si>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</si>
  <si>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</si>
  <si>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</si>
  <si>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</si>
  <si>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</si>
  <si>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</si>
  <si>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</si>
  <si>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</si>
  <si>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</si>
  <si>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</si>
  <si>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</si>
  <si>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</si>
  <si>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</si>
  <si>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</si>
  <si>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</si>
  <si>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</si>
  <si>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</si>
  <si>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</si>
  <si>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</si>
  <si>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</si>
  <si>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</si>
  <si>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</si>
  <si>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</si>
  <si>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</si>
  <si>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</si>
  <si>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</si>
  <si>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</si>
  <si>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</si>
  <si>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</si>
  <si>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</si>
  <si>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</si>
  <si>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</si>
  <si>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</si>
  <si>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</si>
  <si>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</si>
  <si>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</si>
  <si>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</si>
  <si>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</si>
  <si>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</si>
  <si>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</si>
  <si>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</si>
  <si>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</si>
  <si>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</si>
  <si>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</si>
  <si>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</si>
  <si>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</si>
  <si>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</si>
  <si>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</si>
  <si>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</si>
  <si>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</si>
  <si>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</si>
  <si>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</si>
  <si>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</si>
  <si>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</si>
  <si>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</si>
  <si>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</si>
  <si>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</si>
  <si>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</si>
  <si>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</si>
  <si>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</si>
  <si>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</si>
  <si>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</si>
  <si>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</si>
  <si>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</si>
  <si>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</si>
  <si>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</si>
  <si>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</si>
  <si>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</si>
  <si>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</si>
  <si>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</si>
  <si>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</si>
  <si>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</si>
  <si>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</si>
  <si>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</si>
  <si>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</si>
  <si>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</si>
  <si>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</si>
  <si>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</si>
  <si>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</si>
  <si>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</si>
  <si>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</si>
  <si>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</si>
  <si>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</si>
  <si>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</si>
  <si>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</si>
  <si>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</si>
  <si>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</si>
  <si>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</si>
  <si>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</si>
  <si>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</si>
  <si>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</si>
  <si>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</si>
  <si>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</si>
  <si>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</si>
  <si>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</si>
  <si>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</si>
  <si>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</si>
  <si>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</si>
  <si>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</si>
  <si>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</si>
  <si>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</si>
  <si>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</si>
  <si>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</si>
  <si>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</si>
  <si>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</si>
  <si>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</si>
  <si>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</si>
  <si>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</si>
  <si>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</si>
  <si>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</si>
  <si>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</si>
  <si>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</si>
  <si>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</si>
  <si>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</si>
  <si>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</si>
  <si>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</si>
  <si>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</si>
  <si>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</si>
  <si>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</si>
  <si>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</si>
  <si>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</si>
  <si>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</si>
  <si>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</si>
  <si>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</si>
  <si>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</si>
  <si>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</si>
  <si>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</si>
  <si>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</si>
  <si>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</si>
  <si>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</si>
  <si>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</si>
  <si>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</si>
  <si>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</si>
  <si>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</si>
  <si>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</si>
  <si>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</si>
  <si>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</si>
  <si>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</si>
  <si>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</si>
  <si>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</si>
  <si>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</si>
  <si>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</si>
  <si>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</si>
  <si>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</si>
  <si>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</si>
  <si>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</si>
  <si>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</si>
  <si>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</si>
  <si>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</si>
  <si>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</si>
  <si>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</si>
  <si>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</si>
  <si>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</si>
  <si>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</si>
  <si>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</si>
  <si>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</si>
  <si>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</si>
  <si>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</si>
  <si>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</si>
  <si>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</si>
  <si>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</si>
  <si>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</si>
  <si>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</si>
  <si>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</si>
  <si>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</si>
  <si>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</si>
  <si>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</si>
  <si>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</si>
  <si>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</si>
  <si>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</si>
  <si>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</si>
  <si>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</si>
  <si>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</si>
  <si>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</si>
  <si>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</si>
  <si>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</si>
  <si>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</si>
  <si>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</si>
  <si>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</si>
  <si>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</si>
  <si>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</si>
  <si>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</si>
  <si>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</si>
  <si>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</si>
  <si>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</si>
  <si>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</si>
  <si>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</si>
  <si>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</si>
  <si>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</si>
  <si>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</si>
  <si>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</si>
  <si>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</si>
  <si>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</si>
  <si>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</si>
  <si>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</si>
  <si>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</si>
  <si>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</si>
  <si>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</si>
  <si>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</si>
  <si>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</si>
  <si>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</si>
  <si>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</si>
  <si>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</si>
  <si>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</si>
  <si>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</si>
  <si>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</si>
  <si>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</si>
  <si>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</si>
  <si>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</si>
  <si>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</si>
  <si>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</si>
  <si>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</si>
  <si>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</si>
  <si>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</si>
  <si>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</si>
  <si>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</si>
  <si>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</si>
  <si>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</si>
  <si>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</si>
  <si>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</si>
  <si>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</si>
  <si>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</si>
  <si>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</si>
  <si>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</si>
  <si>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</si>
  <si>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</si>
  <si>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</si>
  <si>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</si>
  <si>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</si>
  <si>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</si>
  <si>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</si>
  <si>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</si>
  <si>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</si>
  <si>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</si>
  <si>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</si>
  <si>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</si>
  <si>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</si>
  <si>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</si>
  <si>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</si>
  <si>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</si>
  <si>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</si>
  <si>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</si>
  <si>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</si>
  <si>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</si>
  <si>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</si>
  <si>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</si>
  <si>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</si>
  <si>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</si>
  <si>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</si>
  <si>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</si>
  <si>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</si>
  <si>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</si>
  <si>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</si>
  <si>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</si>
  <si>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</si>
  <si>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</si>
  <si>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</si>
  <si>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</si>
  <si>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</si>
  <si>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</si>
  <si>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</si>
  <si>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</si>
  <si>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</si>
  <si>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</si>
  <si>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</si>
  <si>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</si>
  <si>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</si>
  <si>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</si>
  <si>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</si>
  <si>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</si>
  <si>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</si>
  <si>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</si>
  <si>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</si>
  <si>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</si>
  <si>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</si>
  <si>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</si>
  <si>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</si>
  <si>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</si>
  <si>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</si>
  <si>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</si>
  <si>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</si>
  <si>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</si>
  <si>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</si>
  <si>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</si>
  <si>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</si>
  <si>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</si>
  <si>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</si>
  <si>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</si>
  <si>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</si>
  <si>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</si>
  <si>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</si>
  <si>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</si>
  <si>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</si>
  <si>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</si>
  <si>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</si>
  <si>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</si>
  <si>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</si>
  <si>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</si>
  <si>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</si>
  <si>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</si>
  <si>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</si>
  <si>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</si>
  <si>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</si>
  <si>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</si>
  <si>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</si>
  <si>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</si>
  <si>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</si>
  <si>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</si>
  <si>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</si>
  <si>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</si>
  <si>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</si>
  <si>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</si>
  <si>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</si>
  <si>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</si>
  <si>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</si>
  <si>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</si>
  <si>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</si>
  <si>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</si>
  <si>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</si>
  <si>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</si>
  <si>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</si>
  <si>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</si>
  <si>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</si>
  <si>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</si>
  <si>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</si>
  <si>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</si>
  <si>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</si>
  <si>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</si>
  <si>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</si>
  <si>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</si>
  <si>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</si>
  <si>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</si>
  <si>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</si>
  <si>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</si>
  <si>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</si>
  <si>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</si>
  <si>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</si>
  <si>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</si>
  <si>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</si>
  <si>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</si>
  <si>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</si>
  <si>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</si>
  <si>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</si>
  <si>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</si>
  <si>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</si>
  <si>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</si>
  <si>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</si>
  <si>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</si>
  <si>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</si>
  <si>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</si>
  <si>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</si>
  <si>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</si>
  <si>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</si>
  <si>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</si>
  <si>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</si>
  <si>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</si>
  <si>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</si>
  <si>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</si>
  <si>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</si>
  <si>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</si>
  <si>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</si>
  <si>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</si>
  <si>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</si>
  <si>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</si>
  <si>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</si>
  <si>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</si>
  <si>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</si>
  <si>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</si>
  <si>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</si>
  <si>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</si>
  <si>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</si>
  <si>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</si>
  <si>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</si>
  <si>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</si>
  <si>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</si>
  <si>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</si>
  <si>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</si>
  <si>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</si>
  <si>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</si>
  <si>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</si>
  <si>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</si>
  <si>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</si>
  <si>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</si>
  <si>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</si>
  <si>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</si>
  <si>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</si>
  <si>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</si>
  <si>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</si>
  <si>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</si>
  <si>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</si>
  <si>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</si>
  <si>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</si>
  <si>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</si>
  <si>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</si>
  <si>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</si>
  <si>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</si>
  <si>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</si>
  <si>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</si>
  <si>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</si>
  <si>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</si>
  <si>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</si>
  <si>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</si>
  <si>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</si>
  <si>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</si>
  <si>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</si>
  <si>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</si>
  <si>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</si>
  <si>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</si>
  <si>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</si>
  <si>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</si>
  <si>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</si>
  <si>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</si>
  <si>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</si>
  <si>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</si>
  <si>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</si>
  <si>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</si>
  <si>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</si>
  <si>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</si>
  <si>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</si>
  <si>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</si>
  <si>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</si>
  <si>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</si>
  <si>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</si>
  <si>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</si>
  <si>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</si>
  <si>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</si>
  <si>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</si>
  <si>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</si>
  <si>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</si>
  <si>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</si>
  <si>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</si>
  <si>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</si>
  <si>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</si>
  <si>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</si>
  <si>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</si>
  <si>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</si>
  <si>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</si>
  <si>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</si>
  <si>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</si>
  <si>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</si>
  <si>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</si>
  <si>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</si>
  <si>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</si>
  <si>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</si>
  <si>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</si>
  <si>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</si>
  <si>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</si>
  <si>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</si>
  <si>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</si>
  <si>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</si>
  <si>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</si>
  <si>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</si>
  <si>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</si>
  <si>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</si>
  <si>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</si>
  <si>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</si>
  <si>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</si>
  <si>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</si>
  <si>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</si>
  <si>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</si>
  <si>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</si>
  <si>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</si>
  <si>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</si>
  <si>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</si>
  <si>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</si>
  <si>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</si>
  <si>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</si>
  <si>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</si>
  <si>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</si>
  <si>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</si>
  <si>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</si>
  <si>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</si>
  <si>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</si>
  <si>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</si>
  <si>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</si>
  <si>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</si>
  <si>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</si>
  <si>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</si>
  <si>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</si>
  <si>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</si>
  <si>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</si>
  <si>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</si>
  <si>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</si>
  <si>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</si>
  <si>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</si>
  <si>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</si>
  <si>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</si>
  <si>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</si>
  <si>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</si>
  <si>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</si>
  <si>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</si>
  <si>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</si>
  <si>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</si>
  <si>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</si>
  <si>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</si>
  <si>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</si>
  <si>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</si>
  <si>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</si>
  <si>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</si>
  <si>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</si>
  <si>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</si>
  <si>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</si>
  <si>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</si>
  <si>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</si>
  <si>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</si>
  <si>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</si>
  <si>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</si>
  <si>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</si>
  <si>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</si>
  <si>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</si>
  <si>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</si>
  <si>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</si>
  <si>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</si>
  <si>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</si>
  <si>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</si>
  <si>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</si>
  <si>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</si>
  <si>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</si>
  <si>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</si>
  <si>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</si>
  <si>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</si>
  <si>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</si>
  <si>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</si>
  <si>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</si>
  <si>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</si>
  <si>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</si>
  <si>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</si>
  <si>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</si>
  <si>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</si>
  <si>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</si>
  <si>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</si>
  <si>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</si>
  <si>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</si>
  <si>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</si>
  <si>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</si>
  <si>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</si>
  <si>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</si>
  <si>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</si>
  <si>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</si>
  <si>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</si>
  <si>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</si>
  <si>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</si>
  <si>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</si>
  <si>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</si>
  <si>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</si>
  <si>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</si>
  <si>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</si>
  <si>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</si>
  <si>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</si>
  <si>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</si>
  <si>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</si>
  <si>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</si>
  <si>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</si>
  <si>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</si>
  <si>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</si>
  <si>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</si>
  <si>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</si>
  <si>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</si>
  <si>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</si>
  <si>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</si>
  <si>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</si>
  <si>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</si>
  <si>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</si>
  <si>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</si>
  <si>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</si>
  <si>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</si>
  <si>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</si>
  <si>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</si>
  <si>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</si>
  <si>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</si>
  <si>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</si>
  <si>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</si>
  <si>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</si>
  <si>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</si>
  <si>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</si>
  <si>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</si>
  <si>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</si>
  <si>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</si>
  <si>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</si>
  <si>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</si>
  <si>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</si>
  <si>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</si>
  <si>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</si>
  <si>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</si>
  <si>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</si>
  <si>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</si>
  <si>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</si>
  <si>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</si>
  <si>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</si>
  <si>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</si>
  <si>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</si>
  <si>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</si>
  <si>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</si>
  <si>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</si>
  <si>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</si>
  <si>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</si>
  <si>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</si>
  <si>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</si>
  <si>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</si>
  <si>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</si>
  <si>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</si>
  <si>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</si>
  <si>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</si>
  <si>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</si>
  <si>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</si>
  <si>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</si>
  <si>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</si>
  <si>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</si>
  <si>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</si>
  <si>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</si>
  <si>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</si>
  <si>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</si>
  <si>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</si>
  <si>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</si>
  <si>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</si>
  <si>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</si>
  <si>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</si>
  <si>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</si>
  <si>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</si>
  <si>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</si>
  <si>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</si>
  <si>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</si>
  <si>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</si>
  <si>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</si>
  <si>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</si>
  <si>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</si>
  <si>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</si>
  <si>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</si>
  <si>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</si>
  <si>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</si>
  <si>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</si>
  <si>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</si>
  <si>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</si>
  <si>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</si>
  <si>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</si>
  <si>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</si>
  <si>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</si>
  <si>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</si>
  <si>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</si>
  <si>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</si>
  <si>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</si>
  <si>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</si>
  <si>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</si>
  <si>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</si>
  <si>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</si>
  <si>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</si>
  <si>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</si>
  <si>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</si>
  <si>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</si>
  <si>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</si>
  <si>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</si>
  <si>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</si>
  <si>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</si>
  <si>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</si>
  <si>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</si>
  <si>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</si>
  <si>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</si>
  <si>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</si>
  <si>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</si>
  <si>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</si>
  <si>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</si>
  <si>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</si>
  <si>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</si>
  <si>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</si>
  <si>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</si>
  <si>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</si>
  <si>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</si>
  <si>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</si>
  <si>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</si>
  <si>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</si>
  <si>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</si>
  <si>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</si>
  <si>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</si>
  <si>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</si>
  <si>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</si>
  <si>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</si>
  <si>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</si>
  <si>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</si>
  <si>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</si>
  <si>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</si>
  <si>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</si>
  <si>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</si>
  <si>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</si>
  <si>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</si>
  <si>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</si>
  <si>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</si>
  <si>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</si>
  <si>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</si>
  <si>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</si>
  <si>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</si>
  <si>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</si>
  <si>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</si>
  <si>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</si>
  <si>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</si>
  <si>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</si>
  <si>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</si>
  <si>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</si>
  <si>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</si>
  <si>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</si>
  <si>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</si>
  <si>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</si>
  <si>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</si>
  <si>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</si>
  <si>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</si>
  <si>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</si>
  <si>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</si>
  <si>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</si>
  <si>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</si>
  <si>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</si>
  <si>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</si>
  <si>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</si>
  <si>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</si>
  <si>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</si>
  <si>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</si>
  <si>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</si>
  <si>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</si>
  <si>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</si>
  <si>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</si>
  <si>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</si>
  <si>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</si>
  <si>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</si>
  <si>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</si>
  <si>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</si>
  <si>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</si>
  <si>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</si>
  <si>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</si>
  <si>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</si>
  <si>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</si>
  <si>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</si>
  <si>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</si>
  <si>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</si>
  <si>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</si>
  <si>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</si>
  <si>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</si>
  <si>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</si>
  <si>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</si>
  <si>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</si>
  <si>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</si>
  <si>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</si>
  <si>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</si>
  <si>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</si>
  <si>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</si>
  <si>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</si>
  <si>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</si>
  <si>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</si>
  <si>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</si>
  <si>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</si>
  <si>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</si>
  <si>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</si>
  <si>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</si>
  <si>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</si>
  <si>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</si>
  <si>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</si>
  <si>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</si>
  <si>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</si>
  <si>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</si>
  <si>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</si>
  <si>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</si>
  <si>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</si>
  <si>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</si>
  <si>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</si>
  <si>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</si>
  <si>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</si>
  <si>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</si>
  <si>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</si>
  <si>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</si>
  <si>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</si>
  <si>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</si>
  <si>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</si>
  <si>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</si>
  <si>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</si>
  <si>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</si>
  <si>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</si>
  <si>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</si>
  <si>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</si>
  <si>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</si>
  <si>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</si>
  <si>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</si>
  <si>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</si>
  <si>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</si>
  <si>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</si>
  <si>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</si>
  <si>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</si>
  <si>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</si>
  <si>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</si>
  <si>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</si>
  <si>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</si>
  <si>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</si>
  <si>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</si>
  <si>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</si>
  <si>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</si>
  <si>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</si>
  <si>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</si>
  <si>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</si>
  <si>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</si>
  <si>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</si>
  <si>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</si>
  <si>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</si>
  <si>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</si>
  <si>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</si>
  <si>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</si>
  <si>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</si>
  <si>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</si>
  <si>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</si>
  <si>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</si>
  <si>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</si>
  <si>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</si>
  <si>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</si>
  <si>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</si>
  <si>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</si>
  <si>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</si>
  <si>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</si>
  <si>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</si>
  <si>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</si>
  <si>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</si>
  <si>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</si>
  <si>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</si>
  <si>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</si>
  <si>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</si>
  <si>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</si>
  <si>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</si>
  <si>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</si>
  <si>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</si>
  <si>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</si>
  <si>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</si>
  <si>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</si>
  <si>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</si>
  <si>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</si>
  <si>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</si>
  <si>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</si>
  <si>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</si>
  <si>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</si>
  <si>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</si>
  <si>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</si>
  <si>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</si>
  <si>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</si>
  <si>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</si>
  <si>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</si>
  <si>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</si>
  <si>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</si>
  <si>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</si>
  <si>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</si>
  <si>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</si>
  <si>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</si>
  <si>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</si>
  <si>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</si>
  <si>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</si>
  <si>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</si>
  <si>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</si>
  <si>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</si>
  <si>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</si>
  <si>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</si>
  <si>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</si>
  <si>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</si>
  <si>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</si>
  <si>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</si>
  <si>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</si>
  <si>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</si>
  <si>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</si>
  <si>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</si>
  <si>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</si>
  <si>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</si>
  <si>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</si>
  <si>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</si>
  <si>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</si>
  <si>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</si>
  <si>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</si>
  <si>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</si>
  <si>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</si>
  <si>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</si>
  <si>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</si>
  <si>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</si>
  <si>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</si>
  <si>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</si>
  <si>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</si>
  <si>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</si>
  <si>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</si>
  <si>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</si>
  <si>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</si>
  <si>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</si>
  <si>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</si>
  <si>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</si>
  <si>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</si>
  <si>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</si>
  <si>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</si>
  <si>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</si>
  <si>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</si>
  <si>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</si>
  <si>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</si>
  <si>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</si>
  <si>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</si>
  <si>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</si>
  <si>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</si>
  <si>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</si>
  <si>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</si>
  <si>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</si>
  <si>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</si>
  <si>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</si>
  <si>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</si>
  <si>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</si>
  <si>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</si>
  <si>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</si>
  <si>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</si>
  <si>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</si>
  <si>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</si>
  <si>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</si>
  <si>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</si>
  <si>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</si>
  <si>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</si>
  <si>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</si>
  <si>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</si>
  <si>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</si>
  <si>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</si>
  <si>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</si>
  <si>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</si>
  <si>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</si>
  <si>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</si>
  <si>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</si>
  <si>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</si>
  <si>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</si>
  <si>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</si>
  <si>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</si>
  <si>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</si>
  <si>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</si>
  <si>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</si>
  <si>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</si>
  <si>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</si>
  <si>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</si>
  <si>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</si>
  <si>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</si>
  <si>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</si>
  <si>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</si>
  <si>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</si>
  <si>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</si>
  <si>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</si>
  <si>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</si>
  <si>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</si>
  <si>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</si>
  <si>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</si>
  <si>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</si>
  <si>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</si>
  <si>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</si>
  <si>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</si>
  <si>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</si>
  <si>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</si>
  <si>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</si>
  <si>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</si>
  <si>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</si>
  <si>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</si>
  <si>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</si>
  <si>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</si>
  <si>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</si>
  <si>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</si>
  <si>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</si>
  <si>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</si>
  <si>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</si>
  <si>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</si>
  <si>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</si>
  <si>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</si>
  <si>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</si>
  <si>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</si>
  <si>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</si>
  <si>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</si>
  <si>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</si>
  <si>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</si>
  <si>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</si>
  <si>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</si>
  <si>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</si>
  <si>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</si>
  <si>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</si>
  <si>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</si>
  <si>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</si>
  <si>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</si>
  <si>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</si>
  <si>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</si>
  <si>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</si>
  <si>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</si>
  <si>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</si>
  <si>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</si>
  <si>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</si>
  <si>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</si>
  <si>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</si>
  <si>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</si>
  <si>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</si>
  <si>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</si>
  <si>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</si>
  <si>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</si>
  <si>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</si>
  <si>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</si>
  <si>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</si>
  <si>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</si>
  <si>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</si>
  <si>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</si>
  <si>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</si>
  <si>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</si>
  <si>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</si>
  <si>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</si>
  <si>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</si>
  <si>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</si>
  <si>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</si>
  <si>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</si>
  <si>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</si>
  <si>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</si>
  <si>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</si>
  <si>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</si>
  <si>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</si>
  <si>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</si>
  <si>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</si>
  <si>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</si>
  <si>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</si>
  <si>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</si>
  <si>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</si>
  <si>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</si>
  <si>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</si>
  <si>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</si>
  <si>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</si>
  <si>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</si>
  <si>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</si>
  <si>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</si>
  <si>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</si>
  <si>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</si>
  <si>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</si>
  <si>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</si>
  <si>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</si>
  <si>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</si>
  <si>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</si>
  <si>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</si>
  <si>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</si>
  <si>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</si>
  <si>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</si>
  <si>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</si>
  <si>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</si>
  <si>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</si>
  <si>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</si>
  <si>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</si>
  <si>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</si>
  <si>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</si>
  <si>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</si>
  <si>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</si>
  <si>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</si>
  <si>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</si>
  <si>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</si>
  <si>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</si>
  <si>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</si>
  <si>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</si>
  <si>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</si>
  <si>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</si>
  <si>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</si>
  <si>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</si>
  <si>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</si>
  <si>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</si>
  <si>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</si>
  <si>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</si>
  <si>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</si>
  <si>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</si>
  <si>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</si>
  <si>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</si>
  <si>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</si>
  <si>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</si>
  <si>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</si>
  <si>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</si>
  <si>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</si>
  <si>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</si>
  <si>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</si>
  <si>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</si>
  <si>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</si>
  <si>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</si>
  <si>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</si>
  <si>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</si>
  <si>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</si>
  <si>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</si>
  <si>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</si>
  <si>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</si>
  <si>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</si>
  <si>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</si>
  <si>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</si>
  <si>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</si>
  <si>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</si>
  <si>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</si>
  <si>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</si>
  <si>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</si>
  <si>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</si>
  <si>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</si>
  <si>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</si>
  <si>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</si>
  <si>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</si>
  <si>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</si>
  <si>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</si>
  <si>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</si>
  <si>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</si>
  <si>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</si>
  <si>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</si>
  <si>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</si>
  <si>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</si>
  <si>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</si>
  <si>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</si>
  <si>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</si>
  <si>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</si>
  <si>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</si>
  <si>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</si>
  <si>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</si>
  <si>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</si>
  <si>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</si>
  <si>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</si>
  <si>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</si>
  <si>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</si>
  <si>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</si>
  <si>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</si>
  <si>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</si>
  <si>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</si>
  <si>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</si>
  <si>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</si>
  <si>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</si>
  <si>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</si>
  <si>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</si>
  <si>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</si>
  <si>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</si>
  <si>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</si>
  <si>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</si>
  <si>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</si>
  <si>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</si>
  <si>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</si>
  <si>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</si>
  <si>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</si>
  <si>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</si>
  <si>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</si>
  <si>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</si>
  <si>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</si>
  <si>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</si>
  <si>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</si>
  <si>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</si>
  <si>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</si>
  <si>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</si>
  <si>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</si>
  <si>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</si>
  <si>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</si>
  <si>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</si>
  <si>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</si>
  <si>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</si>
  <si>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</si>
  <si>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</si>
  <si>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</si>
  <si>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</si>
  <si>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</si>
  <si>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</si>
  <si>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</si>
  <si>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</si>
  <si>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</si>
  <si>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</si>
  <si>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</si>
  <si>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</si>
  <si>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</si>
  <si>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</si>
  <si>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</si>
  <si>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</si>
  <si>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</si>
  <si>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</si>
  <si>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</si>
  <si>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</si>
  <si>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</si>
  <si>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</si>
  <si>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</si>
  <si>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</si>
  <si>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</si>
  <si>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</si>
  <si>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</si>
  <si>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</si>
  <si>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</si>
  <si>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</si>
  <si>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</si>
  <si>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</si>
  <si>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</si>
  <si>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</si>
  <si>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</si>
  <si>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</si>
  <si>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</si>
  <si>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</si>
  <si>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</si>
  <si>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</si>
  <si>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</si>
  <si>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</si>
  <si>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</si>
  <si>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</si>
  <si>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</si>
  <si>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</si>
  <si>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</si>
  <si>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</si>
  <si>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</si>
  <si>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</si>
  <si>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</si>
  <si>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</si>
  <si>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</si>
  <si>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</si>
  <si>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</si>
  <si>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</si>
  <si>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</si>
  <si>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</si>
  <si>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</si>
  <si>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</si>
  <si>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</si>
  <si>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</si>
  <si>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</si>
  <si>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</si>
  <si>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</si>
  <si>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</si>
  <si>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</si>
  <si>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</si>
  <si>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</si>
  <si>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</si>
  <si>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</si>
  <si>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</si>
  <si>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</si>
  <si>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</si>
  <si>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</si>
  <si>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</si>
  <si>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</si>
  <si>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</si>
  <si>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</si>
  <si>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</si>
  <si>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</si>
  <si>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</si>
  <si>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</si>
  <si>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</si>
  <si>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</si>
  <si>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</si>
  <si>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</si>
  <si>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</si>
  <si>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</si>
  <si>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</si>
  <si>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</si>
  <si>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</si>
  <si>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</si>
  <si>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</si>
  <si>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</si>
  <si>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</si>
  <si>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</si>
  <si>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</si>
  <si>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</si>
  <si>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</si>
  <si>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</si>
  <si>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</si>
  <si>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</si>
  <si>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</si>
  <si>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</si>
  <si>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</si>
  <si>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</si>
  <si>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</si>
  <si>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</si>
  <si>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</si>
  <si>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</si>
  <si>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</si>
  <si>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</si>
  <si>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</si>
  <si>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</si>
  <si>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</si>
  <si>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</si>
  <si>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</si>
  <si>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</si>
  <si>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</si>
  <si>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</si>
  <si>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</si>
  <si>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</si>
  <si>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</si>
  <si>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</si>
  <si>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</si>
  <si>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</si>
  <si>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</si>
  <si>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</si>
  <si>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</si>
  <si>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</si>
  <si>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</si>
  <si>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</si>
  <si>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</si>
  <si>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</si>
  <si>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</si>
  <si>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</si>
  <si>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</si>
  <si>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</si>
  <si>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</si>
  <si>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</si>
  <si>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</si>
  <si>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</si>
  <si>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</si>
  <si>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</si>
  <si>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</si>
  <si>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</si>
  <si>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</si>
  <si>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</si>
  <si>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</si>
  <si>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</si>
  <si>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</si>
  <si>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</si>
  <si>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</si>
  <si>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</si>
  <si>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</si>
  <si>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</si>
  <si>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</si>
  <si>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</si>
  <si>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</si>
  <si>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</si>
  <si>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</si>
  <si>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</si>
  <si>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</si>
  <si>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</si>
  <si>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</si>
  <si>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</si>
  <si>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</si>
  <si>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</si>
  <si>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</si>
  <si>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</si>
  <si>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</si>
  <si>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</si>
  <si>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</si>
  <si>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</si>
  <si>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</si>
  <si>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</si>
  <si>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</si>
  <si>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</si>
  <si>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</si>
  <si>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</si>
  <si>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</si>
  <si>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</si>
  <si>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</si>
  <si>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</si>
  <si>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</si>
  <si>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</si>
  <si>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</si>
  <si>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</si>
  <si>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</si>
  <si>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</si>
  <si>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</si>
  <si>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</si>
  <si>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</si>
  <si>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</si>
  <si>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</si>
  <si>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</si>
  <si>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</si>
  <si>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</si>
  <si>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</si>
  <si>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</si>
  <si>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</si>
  <si>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</si>
  <si>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</si>
  <si>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</si>
  <si>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</si>
  <si>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</si>
  <si>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</si>
  <si>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</si>
  <si>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</si>
  <si>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</si>
  <si>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</si>
  <si>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</si>
  <si>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</si>
  <si>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</si>
  <si>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</si>
  <si>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</si>
  <si>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</si>
  <si>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</si>
  <si>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</si>
  <si>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</si>
  <si>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</si>
  <si>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</si>
  <si>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</si>
  <si>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</si>
  <si>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</si>
  <si>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</si>
  <si>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</si>
  <si>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</si>
  <si>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</si>
  <si>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</si>
  <si>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</si>
  <si>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</si>
  <si>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</si>
  <si>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</si>
  <si>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</si>
  <si>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</si>
  <si>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</si>
  <si>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</si>
  <si>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</si>
  <si>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</si>
  <si>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</si>
  <si>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</si>
  <si>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</si>
  <si>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</si>
  <si>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</si>
  <si>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</si>
  <si>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</si>
  <si>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</si>
  <si>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</si>
  <si>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</si>
  <si>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</si>
  <si>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</si>
  <si>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</si>
  <si>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</si>
  <si>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</si>
  <si>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</si>
  <si>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</si>
  <si>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</si>
  <si>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</si>
  <si>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</si>
  <si>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</si>
  <si>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</si>
  <si>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</si>
  <si>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</si>
  <si>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</si>
  <si>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</si>
  <si>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</si>
  <si>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</si>
  <si>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</si>
  <si>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</si>
  <si>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</si>
  <si>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</si>
  <si>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</si>
  <si>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</si>
  <si>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</si>
  <si>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</si>
  <si>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</si>
  <si>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</si>
  <si>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</si>
  <si>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</si>
  <si>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</si>
  <si>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</si>
  <si>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</si>
  <si>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</si>
  <si>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</si>
  <si>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</si>
  <si>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</si>
  <si>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</si>
  <si>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</si>
  <si>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</si>
  <si>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</si>
  <si>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</si>
  <si>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</si>
  <si>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</si>
  <si>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</si>
  <si>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</si>
  <si>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</si>
  <si>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</si>
  <si>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</si>
  <si>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</si>
  <si>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</si>
  <si>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</si>
  <si>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</si>
  <si>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</si>
  <si>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</si>
  <si>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</si>
  <si>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</si>
  <si>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</si>
  <si>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</si>
  <si>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</si>
  <si>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</si>
  <si>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</si>
  <si>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</si>
  <si>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</si>
  <si>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</si>
  <si>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</si>
  <si>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</si>
  <si>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</si>
  <si>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</si>
  <si>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</si>
  <si>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</si>
  <si>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</si>
  <si>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</si>
  <si>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</si>
  <si>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</si>
  <si>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</si>
  <si>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</si>
  <si>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</si>
  <si>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</si>
  <si>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</si>
  <si>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</si>
  <si>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</si>
  <si>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</si>
  <si>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</si>
  <si>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</si>
  <si>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</si>
  <si>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</si>
  <si>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</si>
  <si>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</si>
  <si>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</si>
  <si>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</si>
  <si>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</si>
  <si>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</si>
  <si>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</si>
  <si>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</si>
  <si>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</si>
  <si>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</si>
  <si>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</si>
  <si>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</si>
  <si>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</si>
  <si>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</si>
  <si>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</si>
  <si>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</si>
  <si>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</si>
  <si>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</si>
  <si>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</si>
  <si>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</si>
  <si>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</si>
  <si>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</si>
  <si>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</si>
  <si>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</si>
  <si>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</si>
  <si>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</si>
  <si>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</si>
  <si>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</si>
  <si>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</si>
  <si>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</si>
  <si>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</si>
  <si>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</si>
  <si>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</si>
  <si>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</si>
  <si>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</si>
  <si>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</si>
  <si>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</si>
  <si>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</si>
  <si>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</si>
  <si>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</si>
  <si>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</si>
  <si>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</si>
  <si>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</si>
  <si>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</si>
  <si>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</si>
  <si>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</si>
  <si>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</si>
  <si>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</si>
  <si>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</si>
  <si>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</si>
  <si>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</si>
  <si>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</si>
  <si>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</si>
  <si>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</si>
  <si>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</si>
  <si>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</si>
  <si>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</si>
  <si>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</si>
  <si>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</si>
  <si>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</si>
  <si>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</si>
  <si>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</si>
  <si>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</si>
  <si>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</si>
  <si>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</si>
  <si>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</si>
  <si>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</si>
  <si>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</si>
  <si>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</si>
  <si>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</si>
  <si>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</si>
  <si>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</si>
  <si>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</si>
  <si>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</si>
  <si>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</si>
  <si>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</si>
  <si>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</si>
  <si>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</si>
  <si>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</si>
  <si>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</si>
  <si>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</si>
  <si>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</si>
  <si>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</si>
  <si>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</si>
  <si>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</si>
  <si>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</si>
  <si>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</si>
  <si>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</si>
  <si>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</si>
  <si>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</si>
  <si>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</si>
  <si>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</si>
  <si>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</si>
  <si>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</si>
  <si>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</si>
  <si>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</si>
  <si>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</si>
  <si>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</si>
  <si>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</si>
  <si>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</si>
  <si>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</si>
  <si>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</si>
  <si>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</si>
  <si>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</si>
  <si>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</si>
  <si>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</si>
  <si>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</si>
  <si>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</si>
  <si>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</si>
  <si>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</si>
  <si>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</si>
  <si>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</si>
  <si>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</si>
  <si>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</si>
  <si>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</si>
  <si>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</si>
  <si>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</si>
  <si>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</si>
  <si>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</si>
  <si>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</si>
  <si>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</si>
  <si>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</si>
  <si>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</si>
  <si>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</si>
  <si>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</si>
  <si>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</si>
  <si>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</si>
  <si>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</si>
  <si>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</si>
  <si>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</si>
  <si>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</si>
  <si>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</si>
  <si>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</si>
  <si>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</si>
  <si>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</si>
  <si>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</si>
  <si>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</si>
  <si>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</si>
  <si>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</si>
  <si>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</si>
  <si>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</si>
  <si>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</si>
  <si>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</si>
  <si>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</si>
  <si>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</si>
  <si>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</si>
  <si>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</si>
  <si>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</si>
  <si>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</si>
  <si>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</si>
  <si>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</si>
  <si>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</si>
  <si>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</si>
  <si>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</si>
  <si>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</si>
  <si>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</si>
  <si>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</si>
  <si>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</si>
  <si>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</si>
  <si>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</si>
  <si>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</si>
  <si>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</si>
  <si>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</si>
  <si>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</si>
  <si>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</si>
  <si>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</si>
  <si>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</si>
  <si>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</si>
  <si>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</si>
  <si>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</si>
  <si>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</si>
  <si>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</si>
  <si>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</si>
  <si>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</si>
  <si>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</si>
  <si>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</si>
  <si>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</si>
  <si>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</si>
  <si>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</si>
  <si>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</si>
  <si>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</si>
  <si>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</si>
  <si>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</si>
  <si>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</si>
  <si>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</si>
  <si>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</si>
  <si>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</si>
  <si>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</si>
  <si>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</si>
  <si>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</si>
  <si>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</si>
  <si>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</si>
  <si>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</si>
  <si>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</si>
  <si>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</si>
  <si>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</si>
  <si>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</si>
  <si>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</si>
  <si>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</si>
  <si>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</si>
  <si>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</si>
  <si>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</si>
  <si>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</si>
  <si>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</si>
  <si>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</si>
  <si>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</si>
  <si>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</si>
  <si>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</si>
  <si>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</si>
  <si>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</si>
  <si>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</si>
  <si>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</si>
  <si>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</si>
  <si>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</si>
  <si>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</si>
  <si>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</si>
  <si>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</si>
  <si>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</si>
  <si>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</si>
  <si>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</si>
  <si>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</si>
  <si>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</si>
  <si>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</si>
  <si>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</si>
  <si>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</si>
  <si>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</si>
  <si>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</si>
  <si>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</si>
  <si>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</si>
  <si>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</si>
  <si>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</si>
  <si>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</si>
  <si>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</si>
  <si>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</si>
  <si>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</si>
  <si>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</si>
  <si>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</si>
  <si>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</si>
  <si>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</si>
  <si>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</si>
  <si>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</si>
  <si>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</si>
  <si>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</si>
  <si>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</si>
  <si>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</si>
  <si>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</si>
  <si>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</si>
  <si>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</si>
  <si>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</si>
  <si>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</si>
  <si>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</si>
  <si>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</si>
  <si>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</si>
  <si>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</si>
  <si>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</si>
  <si>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</si>
  <si>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</si>
  <si>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</si>
  <si>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</si>
  <si>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</si>
  <si>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</si>
  <si>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</si>
  <si>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</si>
  <si>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</si>
  <si>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</si>
  <si>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</si>
  <si>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</si>
  <si>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</si>
  <si>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</si>
  <si>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</si>
  <si>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</si>
  <si>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</si>
  <si>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</si>
  <si>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</si>
  <si>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</si>
  <si>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</si>
  <si>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</si>
  <si>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</si>
  <si>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</si>
  <si>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</si>
  <si>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</si>
  <si>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</si>
  <si>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</si>
  <si>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</si>
  <si>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</si>
  <si>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</si>
  <si>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</si>
  <si>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</si>
  <si>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</si>
  <si>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</si>
  <si>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</si>
  <si>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</si>
  <si>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</si>
  <si>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</si>
  <si>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</si>
  <si>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</si>
  <si>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</si>
  <si>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</si>
  <si>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</si>
  <si>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</si>
  <si>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</si>
  <si>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</si>
  <si>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</si>
  <si>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</si>
  <si>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</si>
  <si>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</si>
  <si>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</si>
  <si>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</si>
  <si>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</si>
  <si>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</si>
  <si>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</si>
  <si>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</si>
  <si>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</si>
  <si>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</si>
  <si>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</si>
  <si>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</si>
  <si>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</si>
  <si>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</si>
  <si>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</si>
  <si>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</si>
  <si>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</si>
  <si>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</si>
  <si>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</si>
  <si>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</si>
  <si>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</si>
  <si>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</si>
  <si>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</si>
  <si>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</si>
  <si>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</si>
  <si>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</si>
  <si>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</si>
  <si>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</si>
  <si>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</si>
  <si>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</si>
  <si>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</si>
  <si>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</si>
  <si>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</si>
  <si>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</si>
  <si>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</si>
  <si>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</si>
  <si>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</si>
  <si>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</si>
  <si>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</si>
  <si>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</si>
  <si>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</si>
  <si>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</si>
  <si>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</si>
  <si>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</si>
  <si>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</si>
  <si>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</si>
  <si>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</si>
  <si>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</si>
  <si>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</si>
  <si>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</si>
  <si>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</si>
  <si>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</si>
  <si>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</si>
  <si>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</si>
  <si>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</si>
  <si>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</si>
  <si>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</si>
  <si>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</si>
  <si>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</si>
  <si>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</si>
  <si>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</si>
  <si>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</si>
  <si>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</si>
  <si>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</si>
  <si>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</si>
  <si>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</si>
  <si>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</si>
  <si>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</si>
  <si>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</si>
  <si>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</si>
  <si>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</si>
  <si>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</si>
  <si>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</si>
  <si>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</si>
  <si>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</si>
  <si>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</si>
  <si>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</si>
  <si>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</si>
  <si>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</si>
  <si>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</si>
  <si>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</si>
  <si>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</si>
  <si>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</si>
  <si>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</si>
  <si>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</si>
  <si>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</si>
  <si>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</si>
  <si>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</si>
  <si>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</si>
  <si>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</si>
  <si>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</si>
  <si>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</si>
  <si>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</si>
  <si>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</si>
  <si>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</si>
  <si>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</si>
  <si>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</si>
  <si>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</si>
  <si>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</si>
  <si>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</si>
  <si>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</si>
  <si>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</si>
  <si>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</si>
  <si>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</si>
  <si>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</si>
  <si>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</si>
  <si>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</si>
  <si>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</si>
  <si>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</si>
  <si>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</si>
  <si>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</si>
  <si>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</si>
  <si>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</si>
  <si>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</si>
  <si>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</si>
  <si>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</si>
  <si>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</si>
  <si>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</si>
  <si>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</si>
  <si>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</si>
  <si>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</si>
  <si>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</si>
  <si>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</si>
  <si>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</si>
  <si>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</si>
  <si>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</si>
  <si>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</si>
  <si>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</si>
  <si>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</si>
  <si>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</si>
  <si>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</si>
  <si>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</si>
  <si>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</si>
  <si>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</si>
  <si>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</si>
  <si>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</si>
  <si>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</si>
  <si>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</si>
  <si>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</si>
  <si>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</si>
  <si>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</si>
  <si>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</si>
  <si>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</si>
  <si>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</si>
  <si>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</si>
  <si>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</si>
  <si>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</si>
  <si>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</si>
  <si>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</si>
  <si>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</si>
  <si>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</si>
  <si>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</si>
  <si>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</si>
  <si>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</si>
  <si>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</si>
  <si>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</si>
  <si>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</si>
  <si>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</si>
  <si>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</si>
  <si>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</si>
  <si>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</si>
  <si>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</si>
  <si>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</si>
  <si>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</si>
  <si>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</si>
  <si>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</si>
  <si>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</si>
  <si>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</si>
  <si>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</si>
  <si>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</si>
  <si>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</si>
  <si>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</si>
  <si>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</si>
  <si>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</si>
  <si>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</si>
  <si>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</si>
  <si>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</si>
  <si>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</si>
  <si>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</si>
  <si>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</si>
  <si>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</si>
  <si>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</si>
  <si>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</si>
  <si>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</si>
  <si>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</si>
  <si>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</si>
  <si>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</si>
  <si>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</si>
  <si>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</si>
  <si>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</si>
  <si>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</si>
  <si>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</si>
  <si>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</si>
  <si>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</si>
  <si>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</si>
  <si>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</si>
  <si>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</si>
  <si>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</si>
  <si>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</si>
  <si>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</si>
  <si>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</si>
  <si>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</si>
  <si>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</si>
  <si>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</si>
  <si>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</si>
  <si>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</si>
  <si>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</si>
  <si>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</si>
  <si>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</si>
  <si>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</si>
  <si>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</si>
  <si>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</si>
  <si>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</si>
  <si>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</si>
  <si>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</si>
  <si>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</si>
  <si>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</si>
  <si>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</si>
  <si>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</si>
  <si>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</si>
  <si>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</si>
  <si>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</si>
  <si>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</si>
  <si>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</si>
  <si>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</si>
  <si>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</si>
  <si>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</si>
  <si>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</si>
  <si>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</si>
  <si>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</si>
  <si>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</si>
  <si>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</si>
  <si>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</si>
  <si>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</si>
  <si>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</si>
  <si>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</si>
  <si>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</si>
  <si>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</si>
  <si>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</si>
  <si>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</si>
  <si>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</si>
  <si>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</si>
  <si>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</si>
  <si>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</si>
  <si>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</si>
  <si>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</si>
  <si>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</si>
  <si>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</si>
  <si>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</si>
  <si>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</si>
  <si>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</si>
  <si>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</si>
  <si>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</si>
  <si>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</si>
  <si>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</si>
  <si>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</si>
  <si>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</si>
  <si>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</si>
  <si>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</si>
  <si>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</si>
  <si>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</si>
  <si>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</si>
  <si>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</si>
  <si>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</si>
  <si>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</si>
  <si>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</si>
  <si>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</si>
  <si>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</si>
  <si>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</si>
  <si>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</si>
  <si>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</si>
  <si>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</si>
  <si>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</si>
  <si>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</si>
  <si>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</si>
  <si>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</si>
  <si>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</si>
  <si>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</si>
  <si>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</si>
  <si>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</si>
  <si>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</si>
  <si>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</si>
  <si>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</si>
  <si>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</si>
  <si>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</si>
  <si>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</si>
  <si>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</si>
  <si>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</si>
  <si>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</si>
  <si>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</si>
  <si>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</si>
  <si>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</si>
  <si>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</si>
  <si>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</si>
  <si>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</si>
  <si>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</si>
  <si>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</si>
  <si>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</si>
  <si>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</si>
  <si>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</si>
  <si>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</si>
  <si>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</si>
  <si>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</si>
  <si>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</si>
  <si>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</si>
  <si>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</si>
  <si>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</si>
  <si>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</si>
  <si>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</si>
  <si>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</si>
  <si>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</si>
  <si>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</si>
  <si>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</si>
  <si>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</si>
  <si>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</si>
  <si>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</si>
  <si>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</si>
  <si>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</si>
  <si>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</si>
  <si>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</si>
  <si>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</si>
  <si>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</si>
  <si>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</si>
  <si>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</si>
  <si>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</si>
  <si>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</si>
  <si>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</si>
  <si>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</si>
  <si>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</si>
  <si>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</si>
  <si>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</si>
  <si>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</si>
  <si>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</si>
  <si>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</si>
  <si>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</si>
  <si>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</si>
  <si>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</si>
  <si>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</si>
  <si>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</si>
  <si>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</si>
  <si>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</si>
  <si>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</si>
  <si>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</si>
  <si>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</si>
  <si>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</si>
  <si>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</si>
  <si>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</si>
  <si>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</si>
  <si>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</si>
  <si>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</si>
  <si>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</si>
  <si>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</si>
  <si>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</si>
  <si>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</si>
  <si>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</si>
  <si>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</si>
  <si>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</si>
  <si>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</si>
  <si>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</si>
  <si>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</si>
  <si>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</si>
  <si>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</si>
  <si>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</si>
  <si>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</si>
  <si>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</si>
  <si>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</si>
  <si>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</si>
  <si>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</si>
  <si>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</si>
  <si>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</si>
  <si>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</si>
  <si>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</si>
  <si>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</si>
  <si>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</si>
  <si>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</si>
  <si>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</si>
  <si>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</si>
  <si>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</si>
  <si>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</si>
  <si>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</si>
  <si>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</si>
  <si>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</si>
  <si>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</si>
  <si>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</si>
  <si>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</si>
  <si>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</si>
  <si>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</si>
  <si>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</si>
  <si>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</si>
  <si>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</si>
  <si>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</si>
  <si>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</si>
  <si>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</si>
  <si>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</si>
  <si>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</si>
  <si>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</si>
  <si>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</si>
  <si>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</si>
  <si>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</si>
  <si>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</si>
  <si>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</si>
  <si>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</si>
  <si>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</si>
  <si>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</si>
  <si>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</si>
  <si>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</si>
  <si>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</si>
  <si>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</si>
  <si>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</si>
  <si>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</si>
  <si>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</si>
  <si>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</si>
  <si>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</si>
  <si>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</si>
  <si>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</si>
  <si>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</si>
  <si>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</si>
  <si>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</si>
  <si>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</si>
  <si>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</si>
  <si>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</si>
  <si>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</si>
  <si>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</si>
  <si>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</si>
  <si>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</si>
  <si>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</si>
  <si>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</si>
  <si>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</si>
  <si>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</si>
  <si>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</si>
  <si>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</si>
  <si>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</si>
  <si>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</si>
  <si>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</si>
  <si>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</si>
  <si>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</si>
  <si>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</si>
  <si>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</si>
  <si>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</si>
  <si>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</si>
  <si>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</si>
  <si>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</si>
  <si>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</si>
  <si>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</si>
  <si>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</si>
  <si>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</si>
  <si>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</si>
  <si>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</si>
  <si>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</si>
  <si>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</si>
  <si>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</si>
  <si>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</si>
  <si>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</si>
  <si>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</si>
  <si>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</si>
  <si>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</si>
  <si>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</si>
  <si>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</si>
  <si>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</si>
  <si>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</si>
  <si>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</si>
  <si>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</si>
  <si>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</si>
  <si>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</si>
  <si>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</si>
  <si>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</si>
  <si>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</si>
  <si>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</si>
  <si>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</si>
  <si>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</si>
  <si>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</si>
  <si>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</si>
  <si>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</si>
  <si>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</si>
  <si>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</si>
  <si>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</si>
  <si>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</si>
  <si>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</si>
  <si>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</si>
  <si>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</si>
  <si>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</si>
  <si>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</si>
  <si>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</si>
  <si>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</si>
  <si>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</si>
  <si>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</si>
  <si>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</si>
  <si>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</si>
  <si>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</si>
  <si>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</si>
  <si>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</si>
  <si>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</si>
  <si>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</si>
  <si>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</si>
  <si>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</si>
  <si>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</si>
  <si>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</si>
  <si>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</si>
  <si>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</si>
  <si>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</si>
  <si>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</si>
  <si>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</si>
  <si>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</si>
  <si>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</si>
  <si>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</si>
  <si>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</si>
  <si>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</si>
  <si>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</si>
  <si>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</si>
  <si>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</si>
  <si>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</si>
  <si>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</si>
  <si>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</si>
  <si>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</si>
  <si>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</si>
  <si>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</si>
  <si>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</si>
  <si>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</si>
  <si>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</si>
  <si>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</si>
  <si>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</si>
  <si>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</si>
  <si>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</si>
  <si>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</si>
  <si>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</si>
  <si>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</si>
  <si>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</si>
  <si>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</si>
  <si>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</si>
  <si>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</si>
  <si>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</si>
  <si>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</si>
  <si>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</si>
  <si>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</si>
  <si>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</si>
  <si>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</si>
  <si>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</si>
  <si>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</si>
  <si>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</si>
  <si>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</si>
  <si>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</si>
  <si>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</si>
  <si>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</si>
  <si>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</si>
  <si>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</si>
  <si>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</si>
  <si>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</si>
  <si>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</si>
  <si>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</si>
  <si>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</si>
  <si>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</si>
  <si>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</si>
  <si>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</si>
  <si>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</si>
  <si>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</si>
  <si>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</si>
  <si>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</si>
  <si>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</si>
  <si>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</si>
  <si>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</si>
  <si>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</si>
  <si>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</si>
  <si>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</si>
  <si>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</si>
  <si>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</si>
  <si>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</si>
  <si>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</si>
  <si>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</si>
  <si>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</si>
  <si>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</si>
  <si>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</si>
  <si>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</si>
  <si>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</si>
  <si>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</si>
  <si>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</si>
  <si>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</si>
  <si>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</si>
  <si>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</si>
  <si>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</si>
  <si>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</si>
  <si>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</si>
  <si>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</si>
  <si>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</si>
  <si>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</si>
  <si>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</si>
  <si>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</si>
  <si>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</si>
  <si>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</si>
  <si>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</si>
  <si>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</si>
  <si>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</si>
  <si>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</si>
  <si>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</si>
  <si>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</si>
  <si>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</si>
  <si>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</si>
  <si>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</si>
  <si>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</si>
  <si>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</si>
  <si>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</si>
  <si>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</si>
  <si>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</si>
  <si>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</si>
  <si>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</si>
  <si>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</si>
  <si>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</si>
  <si>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</si>
  <si>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</si>
  <si>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</si>
  <si>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</si>
  <si>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</si>
  <si>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</si>
  <si>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</si>
  <si>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</si>
  <si>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</si>
  <si>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</si>
  <si>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</si>
  <si>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</si>
  <si>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</si>
  <si>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</si>
  <si>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</si>
  <si>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</si>
  <si>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</si>
  <si>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</si>
  <si>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</si>
  <si>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</si>
  <si>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</si>
  <si>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</si>
  <si>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</si>
  <si>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</si>
  <si>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</si>
  <si>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</si>
  <si>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</si>
  <si>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</si>
  <si>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</si>
  <si>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</si>
  <si>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</si>
  <si>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</si>
  <si>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</si>
  <si>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</si>
  <si>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</si>
  <si>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</si>
  <si>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</si>
  <si>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</si>
  <si>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</si>
  <si>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</si>
  <si>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</si>
  <si>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</si>
  <si>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</si>
  <si>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</si>
  <si>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</si>
  <si>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</si>
  <si>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</si>
  <si>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</si>
  <si>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</si>
  <si>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</si>
  <si>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</si>
  <si>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</si>
  <si>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</si>
  <si>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</si>
  <si>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</si>
  <si>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</si>
  <si>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</si>
  <si>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</si>
  <si>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</si>
  <si>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</si>
  <si>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</si>
  <si>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</si>
  <si>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</si>
  <si>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</si>
  <si>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</si>
  <si>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</si>
  <si>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</si>
  <si>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</si>
  <si>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</si>
  <si>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</si>
  <si>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</si>
  <si>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</si>
  <si>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</si>
  <si>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</si>
  <si>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</si>
  <si>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</si>
  <si>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</si>
  <si>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</si>
  <si>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</si>
  <si>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</si>
  <si>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</si>
  <si>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</si>
  <si>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</si>
  <si>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</si>
  <si>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</si>
  <si>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</si>
  <si>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</si>
  <si>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</si>
  <si>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</si>
  <si>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</si>
  <si>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</si>
  <si>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</si>
  <si>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</si>
  <si>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</si>
  <si>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</si>
  <si>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</si>
  <si>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</si>
  <si>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</si>
  <si>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</si>
  <si>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</si>
  <si>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</si>
  <si>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</si>
  <si>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</si>
  <si>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</si>
  <si>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</si>
  <si>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</si>
  <si>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</si>
  <si>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</si>
  <si>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</si>
  <si>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</si>
  <si>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</si>
  <si>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</si>
  <si>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</si>
  <si>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</si>
  <si>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</si>
  <si>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</si>
  <si>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</si>
  <si>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</si>
  <si>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</si>
  <si>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</si>
  <si>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</si>
  <si>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</si>
  <si>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</si>
  <si>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</si>
  <si>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</si>
  <si>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</si>
  <si>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</si>
  <si>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</si>
  <si>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</si>
  <si>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</si>
  <si>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</si>
  <si>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</si>
  <si>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</si>
  <si>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</si>
  <si>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</si>
  <si>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</si>
  <si>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</si>
  <si>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</si>
  <si>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</si>
  <si>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</si>
  <si>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</si>
  <si>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</si>
  <si>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</si>
  <si>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</si>
  <si>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</si>
  <si>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</si>
  <si>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</si>
  <si>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</si>
  <si>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</si>
  <si>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</si>
  <si>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</si>
  <si>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</si>
  <si>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</si>
  <si>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</si>
  <si>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</si>
  <si>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</si>
  <si>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</si>
  <si>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</si>
  <si>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</si>
  <si>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</si>
  <si>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</si>
  <si>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</si>
  <si>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</si>
  <si>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</si>
  <si>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</si>
  <si>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</si>
  <si>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</si>
  <si>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</si>
  <si>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</si>
  <si>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</si>
  <si>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</si>
  <si>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</si>
  <si>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</si>
  <si>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</si>
  <si>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</si>
  <si>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</si>
  <si>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</si>
  <si>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</si>
  <si>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</si>
  <si>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</si>
  <si>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</si>
  <si>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</si>
  <si>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</si>
  <si>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</si>
  <si>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</si>
  <si>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</si>
  <si>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</si>
  <si>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</si>
  <si>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</si>
  <si>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</si>
  <si>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</si>
  <si>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</si>
  <si>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</si>
  <si>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</si>
  <si>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</si>
  <si>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</si>
  <si>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</si>
  <si>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</si>
  <si>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</si>
  <si>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</si>
  <si>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</si>
  <si>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</si>
  <si>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</si>
  <si>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</si>
  <si>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</si>
  <si>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</si>
  <si>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</si>
  <si>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</si>
  <si>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</si>
  <si>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</si>
  <si>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</si>
  <si>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</si>
  <si>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</si>
  <si>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</si>
  <si>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</si>
  <si>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</si>
  <si>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</si>
  <si>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</si>
  <si>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</si>
  <si>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</si>
  <si>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</si>
  <si>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</si>
  <si>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</si>
  <si>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</si>
  <si>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</si>
  <si>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</si>
  <si>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</si>
  <si>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</si>
  <si>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</si>
  <si>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</si>
  <si>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</si>
  <si>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</si>
  <si>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</si>
  <si>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</si>
  <si>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</si>
  <si>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</si>
  <si>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</si>
  <si>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</si>
  <si>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</si>
  <si>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</si>
  <si>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</si>
  <si>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</si>
  <si>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</si>
  <si>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</si>
  <si>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</si>
  <si>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</si>
  <si>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</si>
  <si>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</si>
  <si>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</si>
  <si>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</si>
  <si>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</si>
  <si>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</si>
  <si>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</si>
  <si>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</si>
  <si>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</si>
  <si>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</si>
  <si>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</si>
  <si>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</si>
  <si>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</si>
  <si>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</si>
  <si>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</si>
  <si>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</si>
  <si>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</si>
  <si>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</si>
  <si>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</si>
  <si>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</si>
  <si>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</si>
  <si>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</si>
  <si>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</si>
  <si>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</si>
  <si>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</si>
  <si>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</si>
  <si>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</si>
  <si>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</si>
  <si>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</si>
  <si>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</si>
  <si>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</si>
  <si>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</si>
  <si>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</si>
  <si>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</si>
  <si>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</si>
  <si>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</si>
  <si>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</si>
  <si>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</si>
  <si>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</si>
  <si>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</si>
  <si>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</si>
  <si>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</si>
  <si>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</si>
  <si>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</si>
  <si>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</si>
  <si>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</si>
  <si>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</si>
  <si>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</si>
  <si>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</si>
  <si>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</si>
  <si>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</si>
  <si>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</si>
  <si>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</si>
  <si>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</si>
  <si>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</si>
  <si>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</si>
  <si>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</si>
  <si>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</si>
  <si>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</si>
  <si>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</si>
  <si>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</si>
  <si>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</si>
  <si>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</si>
  <si>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</si>
  <si>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</si>
  <si>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</si>
  <si>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</si>
  <si>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</si>
  <si>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</si>
  <si>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</si>
  <si>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</si>
  <si>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</si>
  <si>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</si>
  <si>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</si>
  <si>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</si>
  <si>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</si>
  <si>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</si>
  <si>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</si>
  <si>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</si>
  <si>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</si>
  <si>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</si>
  <si>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</si>
  <si>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</si>
  <si>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</si>
  <si>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</si>
  <si>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</si>
  <si>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</si>
  <si>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</si>
  <si>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</si>
  <si>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</si>
  <si>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</si>
  <si>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</si>
  <si>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</si>
  <si>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</si>
  <si>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</si>
  <si>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</si>
  <si>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</si>
  <si>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</si>
  <si>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</si>
  <si>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</si>
  <si>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</si>
  <si>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</si>
  <si>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</si>
  <si>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</si>
  <si>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</si>
  <si>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</si>
  <si>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</si>
  <si>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</si>
  <si>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</si>
  <si>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</si>
  <si>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</si>
  <si>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</si>
  <si>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</si>
  <si>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</si>
  <si>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</si>
  <si>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</si>
  <si>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</si>
  <si>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</si>
  <si>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</si>
  <si>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</si>
  <si>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</si>
  <si>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</si>
  <si>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</si>
  <si>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</si>
  <si>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</si>
  <si>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</si>
  <si>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</si>
  <si>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</si>
  <si>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</si>
  <si>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</si>
  <si>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</si>
  <si>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</si>
  <si>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</si>
  <si>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</si>
  <si>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</si>
  <si>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</si>
  <si>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</si>
  <si>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</si>
  <si>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</si>
  <si>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</si>
  <si>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</si>
  <si>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</si>
  <si>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</si>
  <si>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</si>
  <si>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</si>
  <si>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</si>
  <si>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</si>
  <si>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</si>
  <si>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</si>
  <si>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</si>
  <si>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</si>
  <si>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</si>
  <si>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</si>
  <si>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</si>
  <si>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</si>
  <si>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</si>
  <si>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</si>
  <si>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</si>
  <si>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</si>
  <si>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</si>
  <si>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</si>
  <si>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</si>
  <si>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</si>
  <si>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</si>
  <si>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</si>
  <si>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</si>
  <si>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</si>
  <si>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</si>
  <si>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</si>
  <si>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</si>
  <si>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</si>
  <si>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</si>
  <si>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</si>
  <si>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</si>
  <si>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</si>
  <si>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</si>
  <si>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</si>
  <si>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</si>
  <si>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</si>
  <si>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</si>
  <si>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</si>
  <si>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</si>
  <si>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</si>
  <si>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</si>
  <si>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</si>
  <si>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</si>
  <si>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</si>
  <si>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</si>
  <si>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</si>
  <si>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</si>
  <si>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</si>
  <si>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</si>
  <si>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</si>
  <si>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</si>
  <si>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</si>
  <si>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</si>
  <si>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</si>
  <si>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</si>
  <si>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</si>
  <si>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</si>
  <si>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</si>
  <si>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</si>
  <si>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</si>
  <si>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</si>
  <si>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</si>
  <si>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</si>
  <si>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</si>
  <si>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</si>
  <si>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</si>
  <si>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</si>
  <si>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</si>
  <si>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</si>
  <si>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</si>
  <si>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</si>
  <si>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</si>
  <si>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</si>
  <si>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</si>
  <si>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</si>
  <si>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</si>
  <si>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</si>
  <si>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</si>
  <si>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</si>
  <si>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</si>
  <si>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</si>
  <si>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</si>
  <si>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</si>
  <si>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</si>
  <si>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</si>
  <si>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</si>
  <si>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</si>
  <si>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</si>
  <si>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</si>
  <si>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</si>
  <si>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</si>
  <si>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</si>
  <si>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</si>
  <si>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</si>
  <si>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</si>
  <si>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</si>
  <si>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</si>
  <si>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</si>
  <si>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</si>
  <si>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</si>
  <si>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</si>
  <si>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</si>
  <si>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</si>
  <si>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</si>
  <si>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</si>
  <si>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</si>
  <si>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</si>
  <si>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</si>
  <si>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</si>
  <si>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</si>
  <si>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</si>
  <si>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</si>
  <si>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</si>
  <si>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</si>
  <si>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</si>
  <si>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</si>
  <si>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</si>
  <si>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</si>
  <si>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</si>
  <si>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</si>
  <si>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</si>
  <si>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</si>
  <si>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</si>
  <si>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</si>
  <si>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</si>
  <si>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</si>
  <si>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</si>
  <si>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</si>
  <si>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</si>
  <si>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</si>
  <si>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</si>
  <si>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</si>
  <si>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</si>
  <si>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</si>
  <si>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</si>
  <si>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</si>
  <si>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</si>
  <si>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</si>
  <si>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</si>
  <si>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</si>
  <si>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</si>
  <si>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</si>
  <si>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</si>
  <si>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</si>
  <si>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</si>
  <si>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</si>
  <si>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</si>
  <si>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</si>
  <si>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</si>
  <si>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</si>
  <si>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</si>
  <si>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</si>
  <si>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</si>
  <si>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</si>
  <si>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</si>
  <si>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</si>
  <si>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</si>
  <si>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</si>
  <si>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</si>
  <si>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</si>
  <si>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</si>
  <si>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</si>
  <si>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</si>
  <si>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</si>
  <si>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</si>
  <si>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</si>
  <si>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</si>
  <si>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</si>
  <si>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</si>
  <si>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</si>
  <si>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</si>
  <si>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</si>
  <si>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</si>
  <si>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</si>
  <si>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</si>
  <si>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</si>
  <si>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</si>
  <si>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</si>
  <si>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</si>
  <si>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</si>
  <si>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</si>
  <si>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</si>
  <si>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</si>
  <si>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</si>
  <si>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</si>
  <si>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</si>
  <si>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</si>
  <si>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</si>
  <si>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</si>
  <si>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</si>
  <si>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</si>
  <si>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</si>
  <si>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</si>
  <si>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</si>
  <si>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</si>
  <si>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</si>
  <si>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</si>
  <si>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</si>
  <si>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</si>
  <si>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</si>
  <si>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</si>
  <si>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</si>
  <si>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</si>
  <si>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</si>
  <si>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</si>
  <si>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</si>
  <si>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</si>
  <si>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</si>
  <si>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</si>
  <si>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</si>
  <si>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</si>
  <si>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</si>
  <si>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</si>
  <si>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</si>
  <si>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</si>
  <si>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</si>
  <si>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</si>
  <si>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</si>
  <si>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</si>
  <si>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</si>
  <si>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</si>
  <si>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</si>
  <si>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</si>
  <si>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</si>
  <si>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</si>
  <si>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</si>
  <si>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</si>
  <si>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</si>
  <si>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</si>
  <si>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</si>
  <si>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</si>
  <si>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</si>
  <si>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</si>
  <si>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</si>
  <si>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</si>
  <si>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</si>
  <si>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</si>
  <si>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</si>
  <si>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</si>
  <si>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</si>
  <si>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</si>
  <si>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</si>
  <si>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</si>
  <si>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</si>
  <si>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</si>
  <si>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</si>
  <si>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</si>
  <si>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</si>
  <si>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</si>
  <si>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</si>
  <si>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</si>
  <si>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</si>
  <si>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</si>
  <si>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</si>
  <si>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</si>
  <si>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</si>
  <si>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</si>
  <si>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</si>
  <si>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</si>
  <si>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</si>
  <si>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</si>
  <si>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</si>
  <si>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</si>
  <si>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</si>
  <si>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</si>
  <si>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</si>
  <si>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</si>
  <si>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</si>
  <si>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</si>
  <si>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</si>
  <si>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</si>
  <si>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</si>
  <si>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</si>
  <si>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</si>
  <si>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</si>
  <si>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</si>
  <si>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</si>
  <si>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</si>
  <si>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</si>
  <si>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</si>
  <si>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</si>
  <si>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</si>
  <si>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</si>
  <si>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</si>
  <si>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</si>
  <si>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</si>
  <si>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</si>
  <si>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</si>
  <si>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</si>
  <si>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</si>
  <si>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</si>
  <si>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</si>
  <si>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</si>
  <si>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</si>
  <si>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</si>
  <si>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</si>
  <si>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</si>
  <si>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</si>
  <si>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</si>
  <si>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</si>
  <si>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</si>
  <si>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</si>
  <si>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</si>
  <si>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</si>
  <si>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</si>
  <si>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</si>
  <si>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</si>
  <si>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</si>
  <si>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</si>
  <si>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</si>
  <si>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</si>
  <si>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</si>
  <si>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</si>
  <si>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</si>
  <si>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</si>
  <si>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</si>
  <si>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</si>
  <si>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</si>
  <si>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</si>
  <si>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</si>
  <si>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</si>
  <si>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</si>
  <si>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</si>
  <si>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</si>
  <si>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</si>
  <si>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</si>
  <si>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</si>
  <si>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</si>
  <si>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</si>
  <si>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</si>
  <si>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</si>
  <si>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</si>
  <si>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</si>
  <si>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</si>
  <si>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</si>
  <si>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</si>
  <si>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</si>
  <si>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</si>
  <si>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</si>
  <si>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</si>
  <si>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</si>
  <si>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</si>
  <si>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</si>
  <si>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</si>
  <si>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</si>
  <si>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</si>
  <si>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</si>
  <si>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</si>
  <si>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</si>
  <si>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</si>
  <si>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</si>
  <si>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</si>
  <si>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</si>
  <si>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</si>
  <si>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</si>
  <si>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</si>
  <si>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</si>
  <si>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</si>
  <si>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</si>
  <si>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</si>
  <si>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</si>
  <si>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</si>
  <si>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</si>
  <si>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</si>
  <si>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</si>
  <si>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</si>
  <si>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</si>
  <si>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</si>
  <si>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</si>
  <si>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</si>
  <si>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</si>
  <si>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</si>
  <si>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</si>
  <si>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</si>
  <si>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</si>
  <si>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</si>
  <si>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</si>
  <si>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</si>
  <si>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</si>
  <si>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</si>
  <si>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</si>
  <si>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</si>
  <si>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</si>
  <si>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</si>
  <si>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</si>
  <si>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</si>
  <si>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</si>
  <si>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</si>
  <si>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</si>
  <si>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</si>
  <si>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</si>
  <si>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</si>
  <si>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</si>
  <si>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</si>
  <si>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</si>
  <si>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</si>
  <si>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</si>
  <si>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</si>
  <si>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</si>
  <si>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</si>
  <si>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</si>
  <si>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</si>
  <si>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</si>
  <si>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</si>
  <si>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</si>
  <si>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</si>
  <si>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</si>
  <si>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</si>
  <si>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</si>
  <si>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</si>
  <si>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</si>
  <si>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</si>
  <si>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</si>
  <si>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</si>
  <si>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</si>
  <si>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</si>
  <si>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</si>
  <si>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</si>
  <si>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</si>
  <si>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</si>
  <si>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</si>
  <si>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</si>
  <si>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</si>
  <si>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</si>
  <si>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</si>
  <si>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</si>
  <si>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</si>
  <si>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</si>
  <si>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</si>
  <si>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</si>
  <si>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</si>
  <si>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</si>
  <si>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</si>
  <si>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</si>
  <si>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</si>
  <si>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</si>
  <si>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</si>
  <si>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</si>
  <si>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</si>
  <si>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</si>
  <si>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</si>
  <si>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</si>
  <si>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</si>
  <si>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</si>
  <si>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</si>
  <si>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</si>
  <si>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</si>
  <si>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</si>
  <si>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</si>
  <si>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</si>
  <si>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</si>
  <si>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</si>
  <si>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</si>
  <si>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</si>
  <si>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</si>
  <si>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</si>
  <si>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</si>
  <si>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</si>
  <si>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</si>
  <si>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</si>
  <si>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</si>
  <si>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</si>
  <si>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</si>
  <si>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</si>
  <si>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</si>
  <si>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</si>
  <si>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</si>
  <si>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</si>
  <si>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</si>
  <si>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</si>
  <si>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</si>
  <si>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</si>
  <si>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</si>
  <si>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</si>
  <si>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</si>
  <si>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</si>
  <si>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</si>
  <si>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</si>
  <si>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</si>
  <si>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</si>
  <si>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</si>
  <si>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</si>
  <si>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</si>
  <si>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</si>
  <si>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</si>
  <si>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</si>
  <si>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</si>
  <si>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</si>
  <si>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</si>
  <si>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</si>
  <si>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</si>
  <si>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</si>
  <si>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</si>
  <si>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</si>
  <si>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</si>
  <si>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</si>
  <si>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</si>
  <si>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</si>
  <si>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</si>
  <si>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</si>
  <si>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</si>
  <si>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</si>
  <si>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</si>
  <si>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</si>
  <si>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</si>
  <si>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</si>
  <si>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</si>
  <si>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</si>
  <si>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</si>
  <si>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</si>
  <si>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</si>
  <si>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</si>
  <si>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</si>
  <si>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</si>
  <si>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</si>
  <si>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</si>
  <si>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</si>
  <si>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</si>
  <si>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</si>
  <si>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</si>
  <si>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</si>
  <si>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</si>
  <si>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</si>
  <si>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</si>
  <si>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</si>
  <si>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</si>
  <si>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</si>
  <si>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</si>
  <si>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</si>
  <si>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</si>
  <si>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</si>
  <si>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</si>
  <si>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</si>
  <si>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</si>
  <si>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</si>
  <si>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</si>
  <si>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</si>
  <si>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</si>
  <si>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</si>
  <si>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</si>
  <si>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</si>
  <si>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</si>
  <si>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</si>
  <si>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</si>
  <si>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</si>
  <si>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</si>
  <si>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</si>
  <si>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</si>
  <si>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</si>
  <si>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</si>
  <si>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</si>
  <si>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</si>
  <si>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</si>
  <si>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</si>
  <si>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</si>
  <si>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</si>
  <si>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</si>
  <si>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</si>
  <si>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</si>
  <si>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</si>
  <si>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</si>
  <si>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</si>
  <si>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</si>
  <si>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</si>
  <si>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</si>
  <si>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</si>
  <si>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</si>
  <si>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</si>
  <si>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</si>
  <si>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</si>
  <si>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</si>
  <si>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</si>
  <si>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</si>
  <si>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</si>
  <si>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</si>
  <si>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</si>
  <si>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</si>
  <si>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</si>
  <si>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</si>
  <si>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</si>
  <si>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</si>
  <si>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</si>
  <si>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</si>
  <si>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</si>
  <si>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</si>
  <si>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</si>
  <si>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</si>
  <si>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</si>
  <si>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</si>
  <si>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</si>
  <si>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</si>
  <si>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</si>
  <si>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</si>
  <si>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</si>
  <si>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</si>
  <si>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</si>
  <si>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</si>
  <si>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</si>
  <si>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</si>
  <si>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</si>
  <si>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</si>
  <si>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</si>
  <si>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</si>
  <si>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</si>
  <si>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</si>
  <si>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</si>
  <si>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</si>
  <si>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</si>
  <si>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</si>
  <si>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</si>
  <si>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</si>
  <si>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</si>
  <si>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</si>
  <si>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</si>
  <si>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</si>
  <si>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</si>
  <si>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</si>
  <si>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</si>
  <si>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</si>
  <si>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</si>
  <si>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</si>
  <si>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</si>
  <si>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</si>
  <si>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</si>
  <si>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</si>
  <si>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</si>
  <si>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</si>
  <si>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</si>
  <si>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</si>
  <si>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</si>
  <si>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</si>
  <si>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</si>
  <si>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</si>
  <si>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</si>
  <si>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</si>
  <si>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</si>
  <si>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</si>
  <si>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</si>
  <si>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</si>
  <si>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</si>
  <si>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</si>
  <si>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</si>
  <si>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</si>
  <si>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</si>
  <si>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</si>
  <si>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</si>
  <si>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</si>
  <si>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</si>
  <si>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</si>
  <si>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</si>
  <si>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</si>
  <si>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</si>
  <si>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</si>
  <si>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</si>
  <si>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</si>
  <si>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</si>
  <si>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</si>
  <si>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</si>
  <si>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</si>
  <si>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</si>
  <si>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</si>
  <si>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</si>
  <si>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</si>
  <si>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</si>
  <si>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</si>
  <si>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</si>
  <si>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</si>
  <si>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</si>
  <si>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</si>
  <si>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</si>
  <si>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</si>
  <si>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</si>
  <si>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</si>
  <si>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</si>
  <si>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</si>
  <si>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</si>
  <si>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</si>
  <si>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</si>
  <si>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</si>
  <si>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</si>
  <si>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</si>
  <si>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</si>
  <si>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</si>
  <si>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</si>
  <si>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</si>
  <si>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</si>
  <si>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</si>
  <si>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</si>
  <si>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</si>
  <si>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</si>
  <si>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</si>
  <si>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</si>
  <si>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</si>
  <si>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</si>
  <si>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</si>
  <si>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</si>
  <si>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</si>
  <si>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</si>
  <si>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</si>
  <si>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</si>
  <si>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</si>
  <si>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</si>
  <si>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</si>
  <si>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</si>
  <si>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</si>
  <si>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</si>
  <si>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</si>
  <si>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</si>
  <si>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</si>
  <si>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</si>
  <si>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</si>
  <si>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</si>
  <si>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</si>
  <si>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</si>
  <si>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</si>
  <si>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</si>
  <si>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</si>
  <si>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</si>
  <si>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</si>
  <si>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</si>
  <si>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</si>
  <si>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</si>
  <si>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</si>
  <si>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</si>
  <si>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</si>
  <si>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</si>
  <si>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</si>
  <si>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</si>
  <si>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</si>
  <si>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</si>
  <si>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</si>
  <si>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</si>
  <si>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</si>
  <si>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</si>
  <si>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</si>
  <si>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</si>
  <si>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</si>
  <si>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</si>
  <si>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</si>
  <si>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</si>
  <si>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</si>
  <si>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</si>
  <si>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</si>
  <si>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</si>
  <si>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</si>
  <si>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</si>
  <si>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</si>
  <si>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</si>
  <si>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</si>
  <si>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</si>
  <si>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</si>
  <si>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</si>
  <si>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</si>
  <si>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</si>
  <si>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</si>
  <si>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</si>
  <si>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</si>
  <si>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</si>
  <si>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</si>
  <si>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</si>
  <si>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</si>
  <si>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</si>
  <si>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</si>
  <si>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</si>
  <si>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</si>
  <si>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</si>
  <si>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</si>
  <si>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</si>
  <si>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</si>
  <si>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</si>
  <si>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</si>
  <si>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</si>
  <si>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</si>
  <si>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</si>
  <si>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</si>
  <si>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</si>
  <si>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</si>
  <si>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</si>
  <si>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</si>
  <si>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</si>
  <si>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</si>
  <si>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</si>
  <si>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</si>
  <si>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</si>
  <si>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</si>
  <si>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</si>
  <si>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</si>
  <si>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</si>
  <si>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</si>
  <si>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</si>
  <si>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</si>
  <si>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</si>
  <si>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</si>
  <si>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</si>
  <si>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</si>
  <si>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</si>
  <si>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</si>
  <si>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</si>
  <si>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</si>
  <si>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</si>
  <si>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</si>
  <si>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</si>
  <si>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</si>
  <si>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</si>
  <si>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</si>
  <si>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</si>
  <si>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</si>
  <si>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</si>
  <si>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</si>
  <si>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</si>
  <si>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</si>
  <si>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</si>
  <si>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</si>
  <si>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</si>
  <si>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</si>
  <si>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</si>
  <si>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</si>
  <si>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</si>
  <si>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</si>
  <si>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</si>
  <si>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</si>
  <si>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</si>
  <si>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</si>
  <si>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</si>
  <si>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</si>
  <si>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</si>
  <si>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</si>
  <si>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</si>
  <si>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</si>
  <si>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</si>
  <si>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</si>
  <si>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</si>
  <si>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</si>
  <si>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</si>
  <si>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</si>
  <si>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</si>
  <si>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</si>
  <si>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</si>
  <si>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</si>
  <si>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</si>
  <si>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</si>
  <si>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</si>
  <si>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</si>
  <si>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</si>
  <si>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</si>
  <si>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</si>
  <si>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</si>
  <si>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</si>
  <si>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</si>
  <si>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</si>
  <si>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</si>
  <si>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</si>
  <si>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</si>
  <si>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</si>
  <si>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</si>
  <si>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</si>
  <si>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</si>
  <si>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</si>
  <si>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</si>
  <si>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</si>
  <si>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</si>
  <si>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</si>
  <si>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</si>
  <si>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</si>
  <si>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</si>
  <si>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</si>
  <si>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</si>
  <si>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</si>
  <si>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</si>
  <si>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</si>
  <si>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</si>
  <si>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</si>
  <si>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</si>
  <si>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</si>
  <si>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</si>
  <si>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</si>
  <si>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</si>
  <si>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</si>
  <si>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</si>
  <si>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</si>
  <si>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</si>
  <si>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</si>
  <si>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</si>
  <si>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</si>
  <si>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</si>
  <si>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</si>
  <si>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</si>
  <si>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</si>
  <si>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</si>
  <si>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</si>
  <si>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</si>
  <si>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</si>
  <si>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</si>
  <si>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</si>
  <si>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</si>
  <si>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</si>
  <si>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</si>
  <si>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</si>
  <si>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</si>
  <si>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</si>
  <si>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</si>
  <si>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</si>
  <si>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</si>
  <si>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</si>
  <si>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</si>
  <si>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</si>
  <si>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</si>
  <si>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</si>
  <si>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</si>
  <si>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</si>
  <si>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</si>
  <si>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</si>
  <si>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</si>
  <si>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</si>
  <si>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</si>
  <si>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</si>
  <si>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</si>
  <si>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</si>
  <si>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</si>
  <si>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</si>
  <si>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</si>
  <si>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</si>
  <si>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</si>
  <si>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</si>
  <si>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</si>
  <si>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</si>
  <si>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</si>
  <si>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</si>
  <si>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</si>
  <si>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</si>
  <si>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</si>
  <si>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</si>
  <si>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</si>
  <si>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</si>
  <si>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</si>
  <si>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</si>
  <si>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</si>
  <si>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</si>
  <si>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</si>
  <si>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</si>
  <si>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</si>
  <si>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</si>
  <si>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</si>
  <si>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</si>
  <si>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</si>
  <si>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</si>
  <si>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</si>
  <si>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</si>
  <si>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</si>
  <si>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</si>
  <si>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</si>
  <si>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</si>
  <si>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</si>
  <si>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</si>
  <si>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</si>
  <si>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</si>
  <si>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</si>
  <si>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</si>
  <si>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</si>
  <si>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</si>
  <si>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</si>
  <si>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</si>
  <si>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</si>
  <si>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</si>
  <si>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</si>
  <si>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</si>
  <si>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</si>
  <si>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</si>
  <si>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</si>
  <si>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</si>
  <si>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</si>
  <si>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</si>
  <si>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</si>
  <si>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</si>
  <si>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</si>
  <si>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</si>
  <si>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</si>
  <si>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</si>
  <si>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</si>
  <si>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</si>
  <si>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</si>
  <si>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</si>
  <si>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</si>
  <si>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</si>
  <si>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</si>
  <si>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</si>
  <si>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</si>
  <si>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</si>
  <si>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</si>
  <si>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</si>
  <si>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</si>
  <si>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</si>
  <si>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</si>
  <si>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</si>
  <si>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</si>
  <si>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</si>
  <si>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</si>
  <si>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</si>
  <si>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</si>
  <si>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</si>
  <si>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</si>
  <si>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</si>
  <si>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</si>
  <si>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</si>
  <si>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</si>
  <si>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</si>
  <si>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</si>
  <si>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</si>
  <si>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</si>
  <si>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</si>
  <si>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</si>
  <si>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</si>
  <si>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</si>
  <si>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</si>
  <si>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</si>
  <si>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</si>
  <si>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</si>
  <si>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</si>
  <si>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</si>
  <si>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</si>
  <si>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</si>
  <si>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</si>
  <si>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</si>
  <si>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</si>
  <si>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</si>
  <si>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</si>
  <si>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</si>
  <si>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</si>
  <si>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</si>
  <si>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</si>
  <si>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</si>
  <si>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</si>
  <si>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</si>
  <si>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</si>
  <si>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</si>
  <si>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</si>
  <si>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</si>
  <si>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</si>
  <si>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</si>
  <si>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</si>
  <si>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</si>
  <si>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</si>
  <si>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</si>
  <si>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</si>
  <si>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</si>
  <si>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</si>
  <si>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</si>
  <si>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</si>
  <si>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</si>
  <si>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</si>
  <si>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</si>
  <si>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</si>
  <si>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</si>
  <si>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</si>
  <si>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</si>
  <si>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</si>
  <si>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</si>
  <si>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</si>
  <si>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</si>
  <si>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</si>
  <si>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</si>
  <si>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</si>
  <si>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</si>
  <si>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</si>
  <si>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</si>
  <si>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</si>
  <si>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</si>
  <si>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</si>
  <si>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</si>
  <si>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</si>
  <si>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</si>
  <si>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</si>
  <si>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</si>
  <si>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</si>
  <si>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</si>
  <si>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</si>
  <si>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</si>
  <si>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</si>
  <si>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</si>
  <si>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</si>
  <si>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</si>
  <si>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</si>
  <si>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</si>
  <si>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</si>
  <si>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</si>
  <si>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</si>
  <si>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</si>
  <si>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</si>
  <si>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</si>
  <si>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</si>
  <si>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</si>
  <si>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</si>
  <si>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</si>
  <si>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</si>
  <si>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</si>
  <si>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</si>
  <si>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</si>
  <si>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</si>
  <si>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</si>
  <si>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</si>
  <si>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</si>
  <si>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</si>
  <si>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</si>
  <si>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</si>
  <si>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</si>
  <si>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</si>
  <si>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</si>
  <si>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</si>
  <si>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</si>
  <si>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</si>
  <si>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</si>
  <si>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</si>
  <si>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</si>
  <si>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</si>
  <si>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</si>
  <si>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</si>
  <si>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</si>
  <si>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</si>
  <si>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</si>
  <si>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</si>
  <si>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</si>
  <si>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</si>
  <si>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</si>
  <si>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</si>
  <si>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</si>
  <si>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</si>
  <si>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</si>
  <si>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</si>
  <si>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</si>
  <si>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</si>
  <si>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</si>
  <si>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</si>
  <si>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</si>
  <si>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</si>
  <si>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</si>
  <si>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</si>
  <si>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</si>
  <si>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</si>
  <si>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</si>
  <si>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</si>
  <si>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</si>
  <si>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</si>
  <si>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</si>
  <si>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</si>
  <si>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</si>
  <si>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</si>
  <si>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</si>
  <si>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</si>
  <si>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</si>
  <si>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</si>
  <si>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</si>
  <si>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</si>
  <si>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</si>
  <si>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</si>
  <si>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</si>
  <si>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</si>
  <si>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</si>
  <si>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</si>
  <si>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</si>
  <si>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</si>
  <si>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</si>
  <si>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</si>
  <si>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</si>
  <si>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</si>
  <si>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</si>
  <si>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</si>
  <si>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</si>
  <si>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</si>
  <si>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</si>
  <si>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</si>
  <si>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</si>
  <si>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</si>
  <si>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</si>
  <si>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</si>
  <si>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</si>
  <si>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</si>
  <si>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</si>
  <si>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</si>
  <si>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</si>
  <si>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</si>
  <si>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</si>
  <si>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</si>
  <si>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</si>
  <si>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</si>
  <si>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</si>
  <si>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</si>
  <si>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</si>
  <si>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</si>
  <si>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</si>
  <si>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</si>
  <si>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</si>
  <si>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</si>
  <si>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</si>
  <si>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</si>
  <si>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</si>
  <si>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</si>
  <si>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</si>
  <si>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</si>
  <si>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</si>
  <si>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</si>
  <si>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</si>
  <si>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</si>
  <si>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</si>
  <si>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</si>
  <si>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</si>
  <si>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</si>
  <si>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</si>
  <si>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</si>
  <si>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</si>
  <si>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</si>
  <si>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</si>
  <si>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</si>
  <si>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</si>
  <si>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</si>
  <si>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</si>
  <si>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</si>
  <si>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</si>
  <si>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</si>
  <si>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</si>
  <si>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</si>
  <si>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</si>
  <si>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</si>
  <si>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</si>
  <si>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</si>
  <si>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</si>
  <si>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</si>
  <si>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</si>
  <si>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</si>
  <si>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</si>
  <si>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</si>
  <si>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</si>
  <si>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</si>
  <si>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</si>
  <si>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</si>
  <si>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</si>
  <si>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</si>
  <si>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</si>
  <si>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</si>
  <si>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</si>
  <si>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</si>
  <si>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</si>
  <si>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</si>
  <si>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</si>
  <si>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</si>
  <si>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</si>
  <si>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</si>
  <si>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</si>
  <si>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</si>
  <si>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</si>
  <si>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</si>
  <si>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</si>
  <si>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</si>
  <si>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</si>
  <si>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</si>
  <si>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</si>
  <si>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</si>
  <si>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</si>
  <si>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</si>
  <si>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</si>
  <si>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</si>
  <si>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</si>
  <si>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</si>
  <si>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</si>
  <si>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</si>
  <si>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</si>
  <si>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</si>
  <si>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</si>
  <si>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</si>
  <si>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</si>
  <si>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</si>
  <si>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</si>
  <si>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</si>
  <si>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</si>
  <si>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</si>
  <si>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</si>
  <si>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</si>
  <si>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</si>
  <si>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</si>
  <si>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</si>
  <si>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</si>
  <si>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</si>
  <si>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</si>
  <si>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</si>
  <si>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</si>
  <si>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</si>
  <si>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</si>
  <si>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</si>
  <si>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</si>
  <si>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</si>
  <si>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</si>
  <si>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</si>
  <si>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</si>
  <si>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</si>
  <si>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</si>
  <si>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</si>
  <si>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</si>
  <si>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</si>
  <si>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</si>
  <si>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</si>
  <si>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</si>
  <si>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</si>
  <si>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</si>
  <si>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</si>
  <si>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</si>
  <si>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</si>
  <si>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</si>
  <si>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</si>
  <si>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</si>
  <si>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</si>
  <si>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</si>
  <si>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</si>
  <si>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</si>
  <si>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</si>
  <si>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</si>
  <si>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</si>
  <si>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</si>
  <si>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</si>
  <si>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</si>
  <si>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</si>
  <si>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</si>
  <si>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</si>
  <si>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</si>
  <si>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</si>
  <si>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</si>
  <si>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</si>
  <si>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</si>
  <si>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</si>
  <si>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</si>
  <si>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</si>
  <si>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</si>
  <si>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</si>
  <si>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</si>
  <si>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</si>
  <si>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</si>
  <si>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</si>
  <si>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</si>
  <si>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</si>
  <si>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</si>
  <si>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</si>
  <si>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</si>
  <si>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</si>
  <si>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</si>
  <si>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</si>
  <si>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</si>
  <si>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</si>
  <si>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</si>
  <si>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</si>
  <si>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</si>
  <si>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</si>
  <si>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</si>
  <si>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</si>
  <si>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</si>
  <si>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</si>
  <si>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</si>
  <si>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</si>
  <si>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</si>
  <si>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</si>
  <si>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</si>
  <si>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</si>
  <si>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</si>
  <si>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</si>
  <si>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</si>
  <si>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</si>
  <si>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</si>
  <si>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</si>
  <si>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</si>
  <si>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</si>
  <si>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</si>
  <si>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</si>
  <si>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</si>
  <si>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</si>
  <si>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</si>
  <si>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</si>
  <si>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</si>
  <si>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</si>
  <si>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</si>
  <si>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</si>
  <si>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</si>
  <si>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</si>
  <si>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</si>
  <si>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</si>
  <si>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</si>
  <si>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</si>
  <si>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</si>
  <si>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</si>
  <si>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</si>
  <si>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</si>
  <si>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</si>
  <si>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</si>
  <si>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</si>
  <si>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</si>
  <si>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</si>
  <si>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</si>
  <si>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</si>
  <si>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</si>
  <si>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</si>
  <si>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</si>
  <si>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</si>
  <si>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</si>
  <si>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</si>
  <si>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</si>
  <si>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</si>
  <si>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</si>
  <si>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</si>
  <si>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</si>
  <si>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</si>
  <si>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</si>
  <si>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</si>
  <si>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</si>
  <si>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</si>
  <si>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</si>
  <si>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</si>
  <si>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</si>
  <si>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</si>
  <si>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</si>
  <si>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</si>
  <si>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</si>
  <si>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</si>
  <si>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</si>
  <si>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</si>
  <si>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</si>
  <si>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</si>
  <si>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</si>
  <si>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</si>
  <si>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</si>
  <si>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</si>
  <si>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</si>
  <si>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</si>
  <si>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</si>
  <si>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</si>
  <si>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</si>
  <si>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</si>
  <si>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</si>
  <si>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</si>
  <si>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</si>
  <si>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</si>
  <si>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</si>
  <si>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</si>
  <si>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</si>
  <si>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</si>
  <si>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</si>
  <si>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</si>
  <si>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</si>
  <si>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</si>
  <si>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</si>
  <si>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</si>
  <si>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</si>
  <si>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</si>
  <si>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</si>
  <si>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</si>
  <si>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</si>
  <si>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</si>
  <si>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</si>
  <si>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</si>
  <si>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</si>
  <si>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</si>
  <si>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</si>
  <si>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</si>
  <si>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</si>
  <si>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</si>
  <si>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</si>
  <si>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</si>
  <si>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</si>
  <si>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</si>
  <si>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</si>
  <si>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</si>
  <si>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</si>
  <si>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</si>
  <si>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</si>
  <si>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</si>
  <si>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</si>
  <si>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</si>
  <si>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</si>
  <si>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</si>
  <si>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</si>
  <si>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</si>
  <si>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</si>
  <si>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</si>
  <si>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</si>
  <si>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</si>
  <si>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</si>
  <si>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</si>
  <si>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</si>
  <si>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</si>
  <si>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</si>
  <si>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</si>
  <si>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</si>
  <si>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</si>
  <si>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</si>
  <si>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</si>
  <si>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</si>
  <si>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</si>
  <si>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</si>
  <si>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</si>
  <si>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</si>
  <si>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</si>
  <si>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</si>
  <si>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</si>
  <si>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</si>
  <si>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</si>
  <si>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</si>
  <si>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</si>
  <si>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</si>
  <si>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</si>
  <si>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</si>
  <si>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</si>
  <si>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</si>
  <si>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</si>
  <si>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</si>
  <si>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</si>
  <si>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</si>
  <si>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</si>
  <si>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</si>
  <si>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</si>
  <si>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</si>
  <si>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</si>
  <si>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</si>
  <si>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</si>
  <si>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</si>
  <si>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</si>
  <si>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</si>
  <si>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</si>
  <si>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</si>
  <si>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</si>
  <si>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</si>
  <si>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</si>
  <si>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</si>
  <si>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</si>
  <si>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</si>
  <si>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</si>
  <si>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</si>
  <si>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</si>
  <si>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</si>
  <si>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</si>
  <si>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</si>
  <si>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</si>
  <si>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</si>
  <si>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</si>
  <si>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</si>
  <si>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</si>
  <si>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</si>
  <si>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</si>
  <si>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</si>
  <si>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</si>
  <si>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</si>
  <si>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</si>
  <si>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</si>
  <si>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</si>
  <si>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</si>
  <si>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</si>
  <si>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</si>
  <si>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</si>
  <si>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</si>
  <si>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</si>
  <si>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</si>
  <si>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</si>
  <si>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</si>
  <si>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</si>
  <si>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</si>
  <si>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</si>
  <si>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</si>
  <si>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</si>
  <si>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</si>
  <si>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</si>
  <si>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</si>
  <si>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</si>
  <si>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</si>
  <si>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</si>
  <si>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</si>
  <si>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</si>
  <si>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</si>
  <si>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</si>
  <si>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</si>
  <si>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</si>
  <si>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</si>
  <si>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</si>
  <si>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</si>
  <si>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</si>
  <si>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</si>
  <si>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</si>
  <si>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</si>
  <si>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</si>
  <si>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</si>
  <si>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</si>
  <si>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</si>
  <si>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</si>
  <si>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</si>
  <si>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</si>
  <si>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</si>
  <si>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</si>
  <si>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</si>
  <si>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</si>
  <si>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</si>
  <si>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</si>
  <si>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</si>
  <si>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</si>
  <si>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</si>
  <si>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</si>
  <si>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</si>
  <si>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</si>
  <si>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</si>
  <si>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</si>
  <si>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</si>
  <si>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</si>
  <si>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</si>
  <si>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</si>
  <si>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</si>
  <si>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</si>
  <si>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</si>
  <si>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</si>
  <si>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</si>
  <si>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</si>
  <si>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</si>
  <si>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</si>
  <si>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</si>
  <si>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</si>
  <si>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</si>
  <si>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</si>
  <si>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</si>
  <si>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</si>
  <si>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</si>
  <si>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</si>
  <si>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</si>
  <si>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</si>
  <si>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</si>
  <si>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</si>
  <si>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</si>
  <si>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</si>
  <si>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</si>
  <si>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</si>
  <si>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</si>
  <si>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</si>
  <si>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</si>
  <si>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</si>
  <si>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</si>
  <si>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</si>
  <si>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</si>
  <si>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</si>
  <si>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</si>
  <si>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</si>
  <si>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</si>
  <si>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</si>
  <si>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</si>
  <si>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</si>
  <si>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</si>
  <si>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</si>
  <si>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</si>
  <si>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</si>
  <si>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</si>
  <si>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</si>
  <si>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</si>
  <si>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</si>
  <si>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</si>
  <si>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</si>
  <si>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</si>
  <si>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</si>
  <si>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</si>
  <si>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</si>
  <si>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</si>
  <si>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</si>
  <si>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</si>
  <si>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</si>
  <si>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</si>
  <si>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</si>
  <si>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</si>
  <si>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</si>
  <si>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</si>
  <si>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</si>
  <si>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</si>
  <si>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</si>
  <si>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</si>
  <si>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</si>
  <si>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</si>
  <si>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</si>
  <si>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</si>
  <si>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</si>
  <si>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</si>
  <si>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</si>
  <si>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</si>
  <si>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</si>
  <si>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</si>
  <si>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</si>
  <si>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</si>
  <si>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</si>
  <si>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</si>
  <si>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</si>
  <si>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</si>
  <si>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</si>
  <si>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</si>
  <si>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</si>
  <si>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</si>
  <si>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</si>
  <si>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</si>
  <si>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</si>
  <si>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</si>
  <si>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</si>
  <si>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</si>
  <si>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</si>
  <si>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</si>
  <si>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</si>
  <si>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</si>
  <si>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</si>
  <si>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</si>
  <si>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</si>
  <si>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</si>
  <si>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</si>
  <si>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</si>
  <si>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</si>
  <si>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</si>
  <si>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</si>
  <si>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</si>
  <si>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</si>
  <si>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</si>
  <si>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</si>
  <si>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</si>
  <si>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</si>
  <si>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</si>
  <si>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</si>
  <si>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</si>
  <si>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</si>
  <si>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</si>
  <si>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</si>
  <si>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</si>
  <si>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</si>
  <si>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</si>
  <si>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</si>
  <si>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</si>
  <si>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</si>
  <si>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</si>
  <si>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</si>
  <si>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</si>
  <si>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</si>
  <si>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</si>
  <si>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</si>
  <si>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</si>
  <si>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</si>
  <si>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</si>
  <si>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</si>
  <si>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</si>
  <si>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</si>
  <si>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</si>
  <si>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</si>
  <si>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</si>
  <si>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</si>
  <si>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</si>
  <si>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</si>
  <si>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</si>
  <si>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</si>
  <si>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</si>
  <si>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</si>
  <si>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</si>
  <si>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</si>
  <si>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</si>
  <si>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</si>
  <si>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</si>
  <si>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</si>
  <si>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</si>
  <si>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</si>
  <si>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</si>
  <si>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</si>
  <si>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</si>
  <si>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</si>
  <si>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</si>
  <si>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</si>
  <si>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</si>
  <si>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</si>
  <si>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</si>
  <si>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</si>
  <si>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</si>
  <si>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</si>
  <si>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</si>
  <si>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</si>
  <si>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</si>
  <si>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</si>
  <si>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</si>
  <si>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</si>
  <si>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</si>
  <si>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</si>
  <si>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</si>
  <si>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</si>
  <si>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</si>
  <si>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</si>
  <si>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</si>
  <si>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</si>
  <si>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</si>
  <si>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</si>
  <si>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</si>
  <si>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</si>
  <si>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</si>
  <si>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</si>
  <si>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</si>
  <si>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</si>
  <si>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</si>
  <si>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</si>
  <si>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</si>
  <si>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</si>
  <si>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</si>
  <si>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</si>
  <si>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</si>
  <si>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</si>
  <si>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</si>
  <si>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</si>
  <si>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</si>
  <si>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</si>
  <si>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</si>
  <si>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</si>
  <si>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</si>
  <si>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</si>
  <si>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</si>
  <si>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</si>
  <si>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</si>
  <si>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</si>
  <si>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</si>
  <si>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</si>
  <si>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</si>
  <si>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</si>
  <si>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</si>
  <si>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</si>
  <si>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</si>
  <si>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</si>
  <si>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</si>
  <si>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</si>
  <si>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</si>
  <si>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</si>
  <si>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</si>
  <si>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</si>
  <si>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</si>
  <si>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</si>
  <si>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</si>
  <si>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</si>
  <si>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</si>
  <si>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</si>
  <si>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</si>
  <si>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</si>
  <si>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</si>
  <si>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</si>
  <si>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</si>
  <si>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</si>
  <si>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</si>
  <si>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</si>
  <si>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</si>
  <si>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</si>
  <si>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</si>
  <si>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</si>
  <si>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</si>
  <si>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</si>
  <si>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</si>
  <si>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</si>
  <si>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</si>
  <si>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</si>
  <si>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</si>
  <si>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</si>
  <si>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</si>
  <si>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</si>
  <si>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</si>
  <si>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</si>
  <si>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</si>
  <si>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</si>
  <si>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</si>
  <si>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</si>
  <si>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</si>
  <si>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</si>
  <si>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</si>
  <si>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</si>
  <si>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</si>
  <si>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</si>
  <si>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</si>
  <si>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</si>
  <si>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</si>
  <si>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</si>
  <si>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</si>
  <si>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</si>
  <si>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</si>
  <si>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</si>
  <si>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</si>
  <si>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</si>
  <si>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</si>
  <si>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</si>
  <si>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</si>
  <si>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</si>
  <si>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</si>
  <si>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</si>
  <si>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</si>
  <si>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</si>
  <si>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</si>
  <si>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</si>
  <si>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</si>
  <si>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</si>
  <si>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</si>
  <si>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</si>
  <si>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</si>
  <si>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</si>
  <si>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</si>
  <si>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</si>
  <si>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</si>
  <si>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</si>
  <si>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</si>
  <si>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</si>
  <si>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</si>
  <si>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</si>
  <si>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</si>
  <si>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</si>
  <si>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</si>
  <si>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</si>
  <si>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</si>
  <si>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</si>
  <si>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</si>
  <si>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</si>
  <si>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</si>
  <si>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</si>
  <si>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</si>
  <si>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</si>
  <si>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</si>
  <si>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</si>
  <si>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</si>
  <si>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</si>
  <si>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</si>
  <si>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</si>
  <si>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</si>
  <si>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</si>
  <si>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</si>
  <si>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</si>
  <si>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</si>
  <si>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</si>
  <si>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</si>
  <si>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</si>
  <si>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</si>
  <si>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</si>
  <si>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</si>
  <si>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</si>
  <si>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</si>
  <si>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</si>
  <si>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</si>
  <si>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</si>
  <si>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</si>
  <si>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</si>
  <si>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</si>
  <si>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</si>
  <si>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</si>
  <si>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</si>
  <si>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</si>
  <si>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</si>
  <si>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</si>
  <si>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</si>
  <si>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</si>
  <si>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</si>
  <si>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</si>
  <si>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</si>
  <si>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</si>
  <si>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</si>
  <si>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</si>
  <si>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</si>
  <si>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</si>
  <si>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</si>
  <si>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</si>
  <si>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</si>
  <si>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</si>
  <si>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</si>
  <si>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</si>
  <si>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</si>
  <si>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</si>
  <si>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</si>
  <si>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</si>
  <si>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</si>
  <si>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</si>
  <si>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</si>
  <si>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</si>
  <si>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</si>
  <si>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</si>
  <si>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</si>
  <si>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</si>
  <si>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</si>
  <si>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</si>
  <si>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</si>
  <si>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</si>
  <si>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</si>
  <si>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</si>
  <si>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</si>
  <si>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</si>
  <si>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</si>
  <si>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</si>
  <si>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</si>
  <si>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</si>
  <si>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</si>
  <si>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</si>
  <si>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</si>
  <si>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</si>
  <si>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</si>
  <si>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</si>
  <si>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</si>
  <si>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</si>
  <si>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</si>
  <si>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</si>
  <si>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</si>
  <si>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</si>
  <si>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</si>
  <si>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</si>
  <si>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</si>
  <si>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</si>
  <si>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</si>
  <si>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</si>
  <si>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</si>
  <si>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</si>
  <si>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</si>
  <si>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</si>
  <si>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</si>
  <si>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</si>
  <si>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</si>
  <si>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</si>
  <si>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</si>
  <si>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</si>
  <si>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</si>
  <si>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</si>
  <si>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</si>
  <si>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</si>
  <si>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</si>
  <si>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</si>
  <si>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</si>
  <si>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</si>
  <si>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</si>
  <si>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</si>
  <si>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</si>
  <si>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</si>
  <si>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</si>
  <si>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</si>
  <si>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</si>
  <si>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</si>
  <si>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</si>
  <si>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</si>
  <si>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</si>
  <si>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</si>
  <si>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</si>
  <si>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</si>
  <si>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</si>
  <si>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</si>
  <si>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</si>
  <si>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</si>
  <si>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</si>
  <si>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</si>
  <si>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</si>
  <si>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</si>
  <si>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</si>
  <si>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</si>
  <si>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</si>
  <si>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</si>
  <si>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</si>
  <si>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</si>
  <si>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</si>
  <si>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</si>
  <si>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</si>
  <si>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</si>
  <si>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</si>
  <si>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</si>
  <si>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</si>
  <si>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</si>
  <si>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</si>
  <si>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</si>
  <si>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</si>
  <si>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</si>
  <si>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</si>
  <si>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</si>
  <si>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</si>
  <si>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</si>
  <si>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</si>
  <si>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</si>
  <si>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</si>
  <si>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</si>
  <si>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</si>
  <si>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</si>
  <si>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</si>
  <si>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</si>
  <si>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</si>
  <si>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</si>
  <si>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</si>
  <si>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</si>
  <si>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</si>
  <si>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</si>
  <si>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</si>
  <si>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</si>
  <si>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</si>
  <si>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</si>
  <si>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</si>
  <si>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</si>
  <si>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</si>
  <si>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</si>
  <si>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</si>
  <si>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</si>
  <si>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</si>
  <si>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</si>
  <si>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</si>
  <si>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</si>
  <si>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</si>
  <si>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</si>
  <si>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</si>
  <si>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</si>
  <si>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</si>
  <si>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</si>
  <si>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</si>
  <si>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</si>
  <si>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</si>
  <si>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</si>
  <si>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</si>
  <si>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</si>
  <si>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</si>
  <si>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</si>
  <si>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</si>
  <si>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</si>
  <si>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</si>
  <si>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</si>
  <si>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</si>
  <si>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</si>
  <si>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</si>
  <si>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</si>
  <si>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</si>
  <si>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</si>
  <si>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</si>
  <si>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</si>
  <si>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</si>
  <si>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</si>
  <si>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</si>
  <si>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</si>
  <si>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</si>
  <si>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</si>
  <si>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</si>
  <si>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</si>
  <si>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</si>
  <si>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</si>
  <si>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</si>
  <si>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</si>
  <si>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</si>
  <si>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</si>
  <si>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</si>
  <si>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</si>
  <si>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</si>
  <si>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</si>
  <si>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</si>
  <si>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</si>
  <si>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</si>
  <si>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</si>
  <si>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</si>
  <si>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</si>
  <si>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</si>
  <si>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</si>
  <si>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</si>
  <si>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</si>
  <si>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</si>
  <si>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</si>
  <si>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</si>
  <si>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</si>
  <si>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</si>
  <si>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</si>
  <si>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</si>
  <si>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</si>
  <si>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</si>
  <si>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</si>
  <si>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</si>
  <si>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</si>
  <si>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</si>
  <si>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</si>
  <si>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</si>
  <si>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</si>
  <si>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</si>
  <si>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</si>
  <si>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</si>
  <si>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</si>
  <si>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</si>
  <si>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</si>
  <si>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</si>
  <si>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</si>
  <si>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</si>
  <si>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</si>
  <si>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</si>
  <si>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</si>
  <si>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</si>
  <si>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</si>
  <si>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</si>
  <si>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</si>
  <si>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</si>
  <si>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</si>
  <si>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</si>
  <si>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</si>
  <si>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</si>
  <si>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</si>
  <si>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</si>
  <si>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</si>
  <si>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</si>
  <si>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</si>
  <si>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</si>
  <si>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</si>
  <si>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</si>
  <si>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</si>
  <si>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</si>
  <si>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</si>
  <si>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</si>
  <si>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</si>
  <si>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</si>
  <si>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</si>
  <si>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</si>
  <si>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</si>
  <si>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</si>
  <si>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</si>
  <si>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</si>
  <si>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</si>
  <si>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</si>
  <si>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</si>
  <si>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</si>
  <si>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</si>
  <si>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</si>
  <si>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</si>
  <si>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</si>
  <si>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</si>
  <si>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</si>
  <si>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</si>
  <si>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</si>
  <si>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</si>
  <si>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</si>
  <si>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</si>
  <si>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</si>
  <si>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</si>
  <si>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</si>
  <si>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</si>
  <si>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</si>
  <si>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</si>
  <si>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</si>
  <si>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</si>
  <si>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</si>
  <si>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</si>
  <si>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</si>
  <si>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</si>
  <si>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</si>
  <si>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</si>
  <si>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</si>
  <si>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</si>
  <si>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</si>
  <si>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</si>
  <si>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</si>
  <si>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</si>
  <si>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</si>
  <si>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</si>
  <si>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</si>
  <si>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</si>
  <si>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</si>
  <si>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</si>
  <si>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</si>
  <si>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</si>
  <si>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</si>
  <si>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</si>
  <si>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</si>
  <si>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</si>
  <si>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</si>
  <si>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</si>
  <si>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</si>
  <si>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</si>
  <si>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</si>
  <si>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</si>
  <si>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</si>
  <si>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</si>
  <si>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</si>
  <si>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</si>
  <si>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</si>
  <si>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</si>
  <si>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</si>
  <si>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</si>
  <si>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</si>
  <si>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</si>
  <si>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</si>
  <si>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</si>
  <si>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</si>
  <si>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</si>
  <si>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</si>
  <si>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</si>
  <si>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</si>
  <si>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</si>
  <si>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</si>
  <si>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</si>
  <si>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</si>
  <si>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</si>
  <si>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</si>
  <si>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</si>
  <si>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</si>
  <si>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</si>
  <si>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</si>
  <si>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</si>
  <si>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</si>
  <si>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</si>
  <si>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</si>
  <si>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</si>
  <si>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</si>
  <si>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</si>
  <si>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</si>
  <si>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</si>
  <si>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</si>
  <si>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</si>
  <si>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</si>
  <si>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</si>
  <si>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</si>
  <si>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</si>
  <si>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</si>
  <si>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</si>
  <si>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</si>
  <si>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</si>
  <si>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</si>
  <si>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</si>
  <si>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</si>
  <si>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</si>
  <si>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</si>
  <si>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</si>
  <si>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</si>
  <si>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</si>
  <si>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</si>
  <si>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</si>
  <si>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</si>
  <si>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</si>
  <si>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</si>
  <si>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</si>
  <si>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</si>
  <si>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</si>
  <si>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</si>
  <si>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</si>
  <si>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</si>
  <si>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</si>
  <si>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</si>
  <si>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</si>
  <si>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</si>
  <si>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</si>
  <si>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</si>
  <si>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</si>
  <si>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</si>
  <si>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</si>
  <si>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</si>
  <si>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</si>
  <si>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</si>
  <si>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</si>
  <si>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</si>
  <si>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</si>
  <si>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</si>
  <si>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</si>
  <si>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</si>
  <si>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</si>
  <si>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</si>
  <si>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</si>
  <si>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</si>
  <si>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</si>
  <si>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</si>
  <si>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</si>
  <si>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</si>
  <si>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</si>
  <si>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</si>
  <si>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</si>
  <si>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</si>
  <si>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</si>
  <si>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</si>
  <si>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</si>
  <si>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</si>
  <si>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</si>
  <si>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</si>
  <si>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</si>
  <si>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</si>
  <si>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</si>
  <si>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</si>
  <si>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</si>
  <si>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</si>
  <si>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</si>
  <si>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</si>
  <si>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</si>
  <si>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</si>
  <si>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</si>
  <si>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</si>
  <si>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</si>
  <si>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</si>
  <si>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</si>
  <si>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</si>
  <si>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</si>
  <si>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</si>
  <si>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</si>
  <si>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</si>
  <si>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</si>
  <si>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</si>
  <si>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</si>
  <si>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</si>
  <si>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</si>
  <si>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</si>
  <si>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</si>
  <si>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</si>
  <si>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</si>
  <si>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</si>
  <si>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</si>
  <si>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</si>
  <si>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</si>
  <si>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</si>
  <si>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</si>
  <si>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</si>
  <si>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</si>
  <si>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</si>
  <si>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</si>
  <si>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</si>
  <si>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</si>
  <si>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</si>
  <si>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</si>
  <si>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</si>
  <si>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</si>
  <si>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</si>
  <si>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</si>
  <si>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</si>
  <si>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</si>
  <si>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</si>
  <si>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</si>
  <si>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</si>
  <si>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</si>
  <si>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</si>
  <si>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</si>
  <si>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</si>
  <si>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</si>
  <si>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</si>
  <si>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</si>
  <si>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</si>
  <si>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</si>
  <si>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</si>
  <si>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</si>
  <si>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</si>
  <si>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</si>
  <si>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</si>
  <si>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</si>
  <si>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</si>
  <si>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</si>
  <si>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</si>
  <si>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</si>
  <si>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</si>
  <si>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</si>
  <si>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</si>
  <si>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</si>
  <si>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</si>
  <si>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</si>
  <si>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</si>
  <si>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</si>
  <si>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</si>
  <si>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</si>
  <si>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</si>
  <si>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</si>
  <si>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</si>
  <si>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</si>
  <si>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</si>
  <si>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</si>
  <si>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</si>
  <si>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</si>
  <si>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</si>
  <si>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</si>
  <si>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</si>
  <si>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</si>
  <si>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</si>
  <si>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</si>
  <si>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</si>
  <si>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</si>
  <si>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</si>
  <si>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</si>
  <si>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</si>
  <si>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</si>
  <si>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</si>
  <si>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</si>
  <si>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</si>
  <si>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</si>
  <si>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</si>
  <si>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</si>
  <si>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</si>
  <si>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</si>
  <si>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</si>
  <si>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</si>
  <si>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</si>
  <si>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</si>
  <si>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</si>
  <si>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</si>
  <si>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</si>
  <si>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</si>
  <si>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</si>
  <si>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</si>
  <si>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</si>
  <si>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</si>
  <si>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</si>
  <si>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</si>
  <si>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</si>
  <si>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</si>
  <si>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</si>
  <si>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</si>
  <si>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</si>
  <si>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</si>
  <si>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</si>
  <si>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</si>
  <si>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</si>
  <si>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</si>
  <si>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</si>
  <si>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</si>
  <si>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</si>
  <si>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</si>
  <si>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</si>
  <si>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</si>
  <si>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</si>
  <si>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</si>
  <si>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</si>
  <si>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</si>
  <si>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</si>
  <si>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</si>
  <si>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</si>
  <si>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</si>
  <si>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</si>
  <si>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</si>
  <si>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</si>
  <si>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</si>
  <si>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</si>
  <si>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</si>
  <si>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</si>
  <si>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</si>
  <si>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</si>
  <si>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</si>
  <si>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</si>
  <si>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</si>
  <si>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</si>
  <si>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</si>
  <si>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</si>
  <si>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</si>
  <si>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</si>
  <si>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</si>
  <si>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</si>
  <si>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</si>
  <si>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</si>
  <si>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</si>
  <si>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</si>
  <si>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</si>
  <si>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</si>
  <si>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</si>
  <si>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</si>
  <si>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</si>
  <si>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</si>
  <si>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</si>
  <si>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</si>
  <si>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</si>
  <si>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</si>
  <si>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</si>
  <si>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</si>
  <si>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</si>
  <si>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</si>
  <si>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</si>
  <si>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</si>
  <si>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</si>
  <si>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</si>
  <si>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</si>
  <si>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</si>
  <si>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</si>
  <si>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</si>
  <si>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</si>
  <si>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</si>
  <si>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</si>
  <si>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</si>
  <si>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</si>
  <si>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</si>
  <si>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</si>
  <si>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</si>
  <si>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</si>
  <si>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</si>
  <si>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</si>
  <si>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</si>
  <si>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</si>
  <si>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</si>
  <si>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</si>
  <si>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</si>
  <si>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</si>
  <si>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</si>
  <si>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</si>
  <si>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</si>
  <si>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</si>
  <si>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</si>
  <si>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</si>
  <si>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</si>
  <si>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</si>
  <si>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</si>
  <si>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</si>
  <si>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</si>
  <si>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</si>
  <si>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</si>
  <si>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</si>
  <si>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</si>
  <si>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</si>
  <si>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</si>
  <si>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</si>
  <si>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</si>
  <si>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</si>
  <si>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</si>
  <si>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</si>
  <si>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</si>
  <si>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</si>
  <si>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</si>
  <si>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</si>
  <si>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</si>
  <si>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</si>
  <si>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</si>
  <si>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</si>
  <si>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</si>
  <si>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</si>
  <si>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</si>
  <si>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</si>
  <si>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</si>
  <si>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</si>
  <si>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</si>
  <si>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</si>
  <si>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</si>
  <si>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</si>
  <si>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</si>
  <si>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</si>
  <si>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</si>
  <si>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</si>
  <si>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</si>
  <si>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</si>
  <si>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</si>
  <si>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</si>
  <si>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</si>
  <si>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</si>
  <si>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</si>
  <si>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</si>
  <si>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</si>
  <si>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</si>
  <si>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</si>
  <si>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</si>
  <si>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</si>
  <si>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</si>
  <si>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</si>
  <si>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</si>
  <si>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</si>
  <si>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</si>
  <si>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</si>
  <si>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</si>
  <si>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</si>
  <si>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</si>
  <si>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</si>
  <si>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</si>
  <si>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</si>
  <si>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</si>
  <si>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</si>
  <si>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</si>
  <si>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</si>
  <si>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</si>
  <si>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</si>
  <si>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</si>
  <si>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</si>
  <si>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</si>
  <si>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</si>
  <si>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</si>
  <si>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</si>
  <si>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</si>
  <si>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</si>
  <si>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</si>
  <si>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</si>
  <si>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</si>
  <si>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</si>
  <si>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</si>
  <si>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</si>
  <si>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</si>
  <si>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</si>
  <si>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</si>
  <si>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</si>
  <si>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</si>
  <si>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</si>
  <si>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</si>
  <si>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</si>
  <si>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</si>
  <si>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</si>
  <si>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</si>
  <si>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</si>
  <si>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</si>
  <si>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</si>
  <si>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</si>
  <si>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</si>
  <si>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</si>
  <si>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</si>
  <si>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</si>
  <si>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</si>
  <si>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</si>
  <si>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</si>
  <si>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</si>
  <si>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</si>
  <si>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</si>
  <si>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</si>
  <si>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</si>
  <si>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</si>
  <si>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</si>
  <si>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</si>
  <si>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</si>
  <si>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</si>
  <si>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</si>
  <si>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</si>
  <si>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</si>
  <si>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</si>
  <si>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</si>
  <si>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</si>
  <si>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</si>
  <si>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</si>
  <si>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</si>
  <si>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</si>
  <si>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</si>
  <si>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</si>
  <si>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</si>
  <si>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</si>
  <si>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</si>
  <si>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</si>
  <si>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</si>
  <si>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</si>
  <si>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</si>
  <si>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</si>
  <si>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</si>
  <si>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</si>
  <si>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</si>
  <si>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</si>
  <si>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</si>
  <si>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</si>
  <si>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</si>
  <si>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</si>
  <si>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</si>
  <si>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</si>
  <si>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</si>
  <si>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</si>
  <si>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</si>
  <si>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</si>
  <si>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</si>
  <si>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</si>
  <si>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</si>
  <si>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</si>
  <si>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</si>
  <si>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</si>
  <si>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</si>
  <si>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</si>
  <si>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</si>
  <si>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</si>
  <si>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</si>
  <si>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</si>
  <si>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</si>
  <si>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</si>
  <si>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</si>
  <si>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</si>
  <si>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</si>
  <si>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</si>
  <si>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</si>
  <si>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</si>
  <si>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</si>
  <si>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</si>
  <si>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</si>
  <si>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</si>
  <si>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</si>
  <si>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</si>
  <si>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</si>
  <si>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</si>
  <si>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</si>
  <si>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</si>
  <si>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</si>
  <si>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</si>
  <si>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</si>
  <si>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</si>
  <si>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</si>
  <si>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</si>
  <si>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</si>
  <si>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</si>
  <si>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</si>
  <si>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</si>
  <si>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</si>
  <si>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</si>
  <si>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</si>
  <si>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</si>
  <si>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</si>
  <si>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</si>
  <si>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</si>
  <si>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</si>
  <si>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</si>
  <si>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</si>
  <si>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</si>
  <si>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</si>
  <si>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</si>
  <si>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</si>
  <si>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</si>
  <si>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</si>
  <si>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</si>
  <si>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</si>
  <si>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</si>
  <si>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</si>
  <si>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</si>
  <si>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</si>
  <si>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</si>
  <si>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</si>
  <si>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</si>
  <si>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</si>
  <si>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</si>
  <si>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</si>
  <si>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</si>
  <si>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</si>
  <si>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</si>
  <si>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</si>
  <si>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</si>
  <si>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</si>
  <si>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</si>
  <si>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</si>
  <si>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</si>
  <si>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</si>
  <si>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</si>
  <si>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</si>
  <si>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</si>
  <si>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</si>
  <si>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</si>
  <si>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</si>
  <si>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</si>
  <si>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</si>
  <si>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</si>
  <si>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</si>
  <si>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</si>
  <si>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</si>
  <si>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</si>
  <si>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</si>
  <si>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</si>
  <si>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</si>
  <si>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</si>
  <si>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</si>
  <si>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</si>
  <si>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</si>
  <si>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</si>
  <si>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</si>
  <si>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</si>
  <si>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</si>
  <si>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</si>
  <si>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</si>
  <si>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</si>
  <si>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</si>
  <si>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</si>
  <si>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</si>
  <si>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</si>
  <si>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</si>
  <si>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</si>
  <si>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</si>
  <si>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</si>
  <si>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</si>
  <si>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</si>
  <si>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</si>
  <si>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</si>
  <si>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</si>
  <si>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</si>
  <si>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</si>
  <si>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</si>
  <si>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</si>
  <si>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</si>
  <si>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</si>
  <si>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</si>
  <si>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</si>
  <si>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</si>
  <si>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</si>
  <si>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</si>
  <si>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</si>
  <si>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</si>
  <si>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</si>
  <si>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</si>
  <si>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</si>
  <si>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</si>
  <si>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</si>
  <si>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</si>
  <si>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</si>
  <si>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</si>
  <si>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</si>
  <si>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</si>
  <si>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</si>
  <si>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</si>
  <si>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</si>
  <si>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</si>
  <si>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</si>
  <si>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</si>
  <si>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</si>
  <si>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</si>
  <si>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</si>
  <si>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</si>
  <si>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</si>
  <si>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</si>
  <si>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</si>
  <si>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</si>
  <si>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</si>
  <si>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</si>
  <si>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</si>
  <si>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</si>
  <si>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</si>
  <si>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</si>
  <si>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</si>
  <si>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</si>
  <si>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</si>
  <si>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</si>
  <si>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</si>
  <si>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</si>
  <si>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</si>
  <si>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</si>
  <si>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</si>
  <si>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</si>
  <si>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</si>
  <si>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</si>
  <si>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</si>
  <si>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</si>
  <si>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</si>
  <si>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</si>
  <si>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</si>
  <si>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</si>
  <si>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</si>
  <si>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</si>
  <si>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</si>
  <si>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</si>
  <si>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</si>
  <si>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</si>
  <si>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</si>
  <si>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</si>
  <si>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</si>
  <si>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</si>
  <si>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</si>
  <si>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</si>
  <si>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</si>
  <si>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</si>
  <si>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</si>
  <si>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</si>
  <si>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</si>
  <si>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</si>
  <si>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</si>
  <si>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</si>
  <si>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</si>
  <si>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</si>
  <si>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</si>
  <si>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</si>
  <si>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</si>
  <si>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</si>
  <si>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</si>
  <si>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</si>
  <si>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</si>
  <si>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</si>
  <si>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</si>
  <si>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</si>
  <si>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</si>
  <si>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</si>
  <si>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</si>
  <si>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</si>
  <si>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</si>
  <si>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</si>
  <si>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</si>
  <si>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</si>
  <si>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</si>
  <si>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</si>
  <si>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</si>
  <si>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</si>
  <si>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</si>
  <si>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</si>
  <si>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</si>
  <si>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</si>
  <si>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</si>
  <si>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</si>
  <si>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</si>
  <si>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</si>
  <si>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</si>
  <si>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</si>
  <si>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</si>
  <si>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</si>
  <si>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</si>
  <si>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</si>
  <si>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</si>
  <si>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</si>
  <si>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</si>
  <si>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</si>
  <si>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</si>
  <si>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</si>
  <si>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</si>
  <si>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</si>
  <si>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</si>
  <si>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</si>
  <si>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</si>
  <si>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</si>
  <si>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</si>
  <si>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</si>
  <si>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</si>
  <si>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</si>
  <si>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</si>
  <si>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</si>
  <si>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</si>
  <si>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</si>
  <si>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</si>
  <si>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</si>
  <si>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</si>
  <si>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</si>
  <si>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</si>
  <si>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</si>
  <si>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</si>
  <si>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</si>
  <si>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</si>
  <si>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</si>
  <si>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</si>
  <si>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</si>
  <si>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</si>
  <si>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</si>
  <si>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</si>
  <si>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</si>
  <si>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</si>
  <si>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</si>
  <si>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</si>
  <si>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</si>
  <si>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</si>
  <si>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</si>
  <si>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</si>
  <si>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</si>
  <si>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</si>
  <si>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</si>
  <si>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</si>
  <si>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</si>
  <si>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</si>
  <si>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</si>
  <si>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</si>
  <si>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</si>
  <si>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</si>
  <si>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</si>
  <si>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</si>
  <si>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</si>
  <si>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</si>
  <si>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</si>
  <si>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</si>
  <si>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</si>
  <si>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</si>
  <si>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</si>
  <si>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</si>
  <si>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</si>
  <si>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</si>
  <si>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</si>
  <si>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</si>
  <si>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</si>
  <si>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</si>
  <si>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</si>
  <si>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</si>
  <si>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</si>
  <si>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</si>
  <si>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</si>
  <si>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</si>
  <si>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</si>
  <si>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</si>
  <si>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</si>
  <si>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</si>
  <si>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</si>
  <si>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</si>
  <si>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</si>
  <si>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</si>
  <si>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</si>
  <si>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</si>
  <si>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</si>
  <si>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</si>
  <si>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</si>
  <si>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</si>
  <si>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</si>
  <si>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</si>
  <si>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</si>
  <si>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</si>
  <si>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</si>
  <si>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</si>
  <si>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</si>
  <si>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</si>
  <si>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</si>
  <si>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</si>
  <si>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</si>
  <si>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</si>
  <si>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</si>
  <si>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</si>
  <si>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</si>
  <si>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</si>
  <si>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</si>
  <si>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</si>
  <si>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</si>
  <si>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</si>
  <si>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</si>
  <si>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</si>
  <si>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</si>
  <si>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</si>
  <si>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</si>
  <si>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</si>
  <si>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</si>
  <si>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</si>
  <si>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</si>
  <si>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</si>
  <si>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</si>
  <si>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</si>
  <si>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</si>
  <si>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</si>
  <si>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</si>
  <si>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</si>
  <si>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</si>
  <si>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</si>
  <si>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</si>
  <si>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</si>
  <si>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</si>
  <si>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</si>
  <si>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</si>
  <si>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</si>
  <si>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</si>
  <si>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</si>
  <si>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</si>
  <si>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</si>
  <si>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</si>
  <si>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</si>
  <si>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</si>
  <si>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</si>
  <si>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</si>
  <si>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</si>
  <si>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</si>
  <si>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</si>
  <si>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</si>
  <si>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</si>
  <si>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</si>
  <si>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</si>
  <si>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</si>
  <si>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</si>
  <si>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</si>
  <si>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</si>
  <si>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</si>
  <si>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</si>
  <si>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</si>
  <si>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</si>
  <si>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</si>
  <si>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</si>
  <si>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</si>
  <si>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</si>
  <si>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</si>
  <si>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</si>
  <si>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</si>
  <si>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</si>
  <si>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</si>
  <si>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</si>
  <si>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</si>
  <si>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</si>
  <si>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</si>
  <si>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</si>
  <si>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</si>
  <si>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</si>
  <si>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</si>
  <si>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</si>
  <si>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</si>
  <si>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</si>
  <si>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</si>
  <si>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</si>
  <si>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</si>
  <si>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</si>
  <si>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</si>
  <si>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</si>
  <si>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</si>
  <si>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</si>
  <si>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</si>
  <si>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</si>
  <si>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</si>
  <si>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</si>
  <si>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</si>
  <si>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</si>
  <si>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</si>
  <si>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</si>
  <si>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</si>
  <si>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</si>
  <si>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</si>
  <si>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</si>
  <si>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</si>
  <si>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</si>
  <si>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</si>
  <si>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</si>
  <si>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</si>
  <si>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</si>
  <si>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</si>
  <si>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</si>
  <si>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</si>
  <si>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</si>
  <si>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</si>
  <si>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</si>
  <si>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</si>
  <si>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</si>
  <si>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</si>
  <si>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</si>
  <si>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</si>
  <si>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</si>
  <si>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</si>
  <si>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</si>
  <si>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</si>
  <si>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</si>
  <si>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</si>
  <si>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</si>
  <si>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</si>
  <si>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</si>
  <si>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</si>
  <si>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</si>
  <si>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</si>
  <si>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</si>
  <si>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</si>
  <si>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</si>
  <si>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</si>
  <si>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</si>
  <si>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</si>
  <si>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</si>
  <si>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</si>
  <si>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</si>
  <si>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</si>
  <si>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</si>
  <si>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</si>
  <si>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</si>
  <si>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</si>
  <si>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</si>
  <si>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</si>
  <si>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</si>
  <si>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</si>
  <si>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</si>
  <si>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</si>
  <si>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</si>
  <si>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</si>
  <si>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</si>
  <si>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</si>
  <si>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</si>
  <si>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</si>
  <si>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</si>
  <si>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</si>
  <si>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</si>
  <si>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</si>
  <si>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</si>
  <si>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</si>
  <si>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</si>
  <si>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</si>
  <si>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</si>
  <si>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</si>
  <si>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</si>
  <si>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</si>
  <si>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</si>
  <si>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</si>
  <si>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</si>
  <si>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</si>
  <si>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</si>
  <si>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</si>
  <si>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</si>
  <si>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</si>
  <si>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</si>
  <si>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</si>
  <si>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</si>
  <si>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</si>
  <si>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</si>
  <si>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</si>
  <si>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</si>
  <si>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</si>
  <si>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</si>
  <si>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</si>
  <si>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</si>
  <si>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</si>
  <si>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</si>
  <si>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</si>
  <si>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</si>
  <si>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</si>
  <si>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</si>
  <si>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</si>
  <si>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</si>
  <si>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</si>
  <si>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</si>
  <si>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</si>
  <si>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</si>
  <si>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</si>
  <si>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</si>
  <si>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</si>
  <si>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</si>
  <si>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</si>
  <si>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</si>
  <si>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</si>
  <si>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</si>
  <si>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</si>
  <si>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</si>
  <si>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</si>
  <si>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</si>
  <si>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</si>
  <si>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</si>
  <si>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</si>
  <si>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</si>
  <si>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</si>
  <si>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</si>
  <si>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</si>
  <si>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</si>
  <si>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</si>
  <si>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</si>
  <si>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</si>
  <si>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</si>
  <si>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</si>
  <si>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</si>
  <si>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</si>
  <si>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</si>
  <si>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</si>
  <si>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</si>
  <si>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</si>
  <si>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</si>
  <si>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</si>
  <si>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</si>
  <si>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</si>
  <si>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</si>
  <si>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</si>
  <si>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</si>
  <si>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</si>
  <si>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</si>
  <si>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</si>
  <si>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</si>
  <si>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</si>
  <si>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</si>
  <si>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</si>
  <si>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</si>
  <si>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</si>
  <si>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</si>
  <si>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</si>
  <si>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</si>
  <si>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</si>
  <si>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</si>
  <si>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</si>
  <si>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</si>
  <si>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</si>
  <si>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</si>
  <si>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</si>
  <si>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</si>
  <si>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</si>
  <si>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</si>
  <si>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</si>
  <si>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</si>
  <si>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</si>
  <si>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</si>
  <si>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</si>
  <si>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</si>
  <si>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</si>
  <si>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</si>
  <si>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</si>
  <si>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</si>
  <si>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</si>
  <si>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</si>
  <si>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</si>
  <si>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</si>
  <si>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</si>
  <si>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</si>
  <si>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</si>
  <si>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</si>
  <si>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</si>
  <si>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</si>
  <si>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</si>
  <si>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</si>
  <si>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</si>
  <si>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</si>
  <si>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</si>
  <si>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</si>
  <si>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</si>
  <si>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</si>
  <si>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</si>
  <si>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</si>
  <si>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</si>
  <si>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</si>
  <si>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</si>
  <si>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</si>
  <si>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</si>
  <si>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</si>
  <si>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</si>
  <si>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</si>
  <si>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</si>
  <si>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</si>
  <si>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</si>
  <si>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</si>
  <si>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</si>
  <si>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</si>
  <si>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</si>
  <si>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</si>
  <si>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</si>
  <si>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</si>
  <si>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</si>
  <si>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</si>
  <si>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</si>
  <si>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</si>
  <si>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</si>
  <si>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</si>
  <si>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</si>
  <si>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</si>
  <si>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</si>
  <si>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</si>
  <si>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</si>
  <si>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</si>
  <si>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</si>
  <si>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</si>
  <si>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</si>
  <si>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</si>
  <si>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</si>
  <si>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</si>
  <si>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</si>
  <si>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</si>
  <si>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</si>
  <si>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</si>
  <si>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</si>
  <si>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</si>
  <si>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</si>
  <si>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</si>
  <si>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</si>
  <si>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</si>
  <si>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</si>
  <si>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</si>
  <si>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</si>
  <si>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</si>
  <si>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</si>
  <si>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</si>
  <si>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</si>
  <si>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</si>
  <si>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</si>
  <si>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</si>
  <si>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</si>
  <si>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</si>
  <si>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</si>
  <si>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</si>
  <si>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</si>
  <si>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</si>
  <si>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</si>
  <si>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</si>
  <si>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</si>
  <si>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</si>
  <si>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</si>
  <si>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</si>
  <si>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</si>
  <si>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</si>
  <si>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</si>
  <si>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</si>
  <si>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</si>
  <si>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</si>
  <si>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</si>
  <si>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</si>
  <si>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</si>
  <si>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</si>
  <si>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</si>
  <si>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</si>
  <si>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</si>
  <si>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</si>
  <si>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</si>
  <si>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</si>
  <si>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</si>
  <si>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</si>
  <si>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</si>
  <si>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</si>
  <si>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</si>
  <si>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</si>
  <si>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</si>
  <si>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</si>
  <si>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</si>
  <si>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</si>
  <si>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</si>
  <si>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</si>
  <si>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</si>
  <si>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</si>
  <si>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</si>
  <si>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</si>
  <si>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</si>
  <si>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</si>
  <si>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</si>
  <si>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</si>
  <si>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</si>
  <si>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</si>
  <si>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</si>
  <si>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</si>
  <si>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</si>
  <si>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</si>
  <si>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</si>
  <si>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</si>
  <si>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</si>
  <si>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</si>
  <si>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</si>
  <si>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</si>
  <si>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</si>
  <si>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</si>
  <si>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</si>
  <si>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</si>
  <si>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</si>
  <si>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</si>
  <si>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</si>
  <si>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</si>
  <si>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</si>
  <si>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</si>
  <si>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</si>
  <si>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</si>
  <si>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</si>
  <si>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</si>
  <si>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</si>
  <si>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</si>
  <si>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</si>
  <si>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</si>
  <si>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</si>
  <si>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</si>
  <si>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</si>
  <si>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</si>
  <si>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</si>
  <si>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</si>
  <si>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</si>
  <si>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</si>
  <si>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</si>
  <si>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</si>
  <si>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</si>
  <si>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</si>
  <si>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</si>
  <si>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</si>
  <si>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</si>
  <si>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</si>
  <si>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</si>
  <si>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</si>
  <si>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</si>
  <si>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</si>
  <si>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</si>
  <si>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</si>
  <si>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</si>
  <si>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</si>
  <si>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</si>
  <si>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</si>
  <si>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</si>
  <si>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</si>
  <si>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</si>
  <si>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</si>
  <si>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</si>
  <si>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</si>
  <si>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</si>
  <si>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</si>
  <si>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</si>
  <si>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</si>
  <si>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</si>
  <si>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</si>
  <si>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</si>
  <si>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</si>
  <si>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</si>
  <si>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</si>
  <si>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</si>
  <si>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</si>
  <si>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</si>
  <si>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</si>
  <si>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</si>
  <si>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</si>
  <si>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</si>
  <si>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</si>
  <si>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</si>
  <si>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</si>
  <si>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</si>
  <si>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</si>
  <si>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</si>
  <si>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</si>
  <si>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</si>
  <si>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</si>
  <si>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</si>
  <si>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</si>
  <si>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</si>
  <si>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</si>
  <si>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</si>
  <si>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</si>
  <si>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</si>
  <si>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</si>
  <si>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</si>
  <si>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</si>
  <si>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</si>
  <si>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</si>
  <si>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</si>
  <si>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</si>
  <si>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</si>
  <si>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</si>
  <si>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</si>
  <si>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</si>
  <si>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</si>
  <si>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</si>
  <si>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</si>
  <si>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</si>
  <si>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</si>
  <si>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</si>
  <si>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</si>
  <si>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</si>
  <si>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</si>
  <si>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</si>
  <si>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</si>
  <si>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</si>
  <si>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</si>
  <si>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</si>
  <si>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</si>
  <si>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</si>
  <si>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</si>
  <si>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</si>
  <si>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</si>
  <si>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</si>
  <si>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</si>
  <si>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</si>
  <si>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</si>
  <si>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</si>
  <si>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</si>
  <si>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</si>
  <si>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</si>
  <si>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</si>
  <si>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</si>
  <si>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</si>
  <si>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</si>
  <si>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</si>
  <si>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</si>
  <si>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</si>
  <si>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</si>
  <si>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</si>
  <si>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</si>
  <si>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</si>
  <si>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</si>
  <si>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</si>
  <si>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</si>
  <si>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</si>
  <si>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</si>
  <si>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</si>
  <si>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</si>
  <si>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</si>
  <si>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</si>
  <si>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</si>
  <si>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</si>
  <si>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</si>
  <si>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</si>
  <si>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</si>
  <si>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</si>
  <si>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</si>
  <si>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</si>
  <si>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</si>
  <si>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</si>
  <si>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</si>
  <si>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</si>
  <si>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</si>
  <si>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</si>
  <si>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</si>
  <si>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</si>
  <si>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</si>
  <si>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</si>
  <si>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</si>
  <si>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</si>
  <si>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</si>
  <si>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</si>
  <si>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</si>
  <si>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</si>
  <si>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</si>
  <si>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</si>
  <si>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</si>
  <si>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</si>
  <si>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</si>
  <si>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</si>
  <si>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</si>
  <si>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</si>
  <si>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</si>
  <si>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</si>
  <si>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</si>
  <si>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</si>
  <si>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</si>
  <si>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</si>
  <si>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</si>
  <si>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</si>
  <si>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</si>
  <si>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</si>
  <si>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</si>
  <si>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</si>
  <si>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</si>
  <si>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</si>
  <si>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</si>
  <si>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</si>
  <si>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</si>
  <si>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</si>
  <si>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</si>
  <si>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</si>
  <si>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</si>
  <si>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</si>
  <si>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</si>
  <si>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</si>
  <si>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</si>
  <si>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</si>
  <si>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</si>
  <si>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</si>
  <si>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</si>
  <si>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</si>
  <si>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</si>
  <si>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</si>
  <si>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</si>
  <si>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</si>
  <si>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</si>
  <si>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</si>
  <si>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</si>
  <si>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</si>
  <si>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</si>
  <si>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</si>
  <si>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</si>
  <si>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</si>
  <si>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</si>
  <si>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</si>
  <si>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</si>
  <si>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</si>
  <si>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</si>
  <si>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</si>
  <si>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</si>
  <si>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</si>
  <si>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</si>
  <si>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</si>
  <si>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</si>
  <si>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</si>
  <si>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</si>
  <si>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</si>
  <si>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</si>
  <si>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</si>
  <si>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</si>
  <si>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</si>
  <si>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</si>
  <si>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</si>
  <si>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</si>
  <si>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</si>
  <si>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</si>
  <si>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</si>
  <si>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</si>
  <si>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</si>
  <si>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</si>
  <si>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</si>
  <si>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</si>
  <si>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</si>
  <si>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</si>
  <si>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</si>
  <si>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</si>
  <si>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</si>
  <si>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</si>
  <si>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</si>
  <si>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</si>
  <si>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</si>
  <si>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</si>
  <si>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</si>
  <si>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</si>
  <si>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</si>
  <si>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</si>
  <si>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</si>
  <si>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</si>
  <si>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</si>
  <si>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</si>
  <si>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</si>
  <si>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</si>
  <si>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</si>
  <si>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</si>
  <si>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</si>
  <si>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</si>
  <si>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</si>
  <si>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</si>
  <si>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</si>
  <si>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</si>
  <si>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</si>
  <si>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</si>
  <si>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</si>
  <si>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</si>
  <si>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</si>
  <si>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</si>
  <si>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</si>
  <si>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</si>
  <si>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</si>
  <si>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</si>
  <si>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</si>
  <si>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</si>
  <si>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</si>
  <si>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</si>
  <si>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</si>
  <si>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</si>
  <si>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</si>
  <si>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</si>
  <si>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</si>
  <si>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</si>
  <si>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</si>
  <si>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</si>
  <si>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</si>
  <si>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</si>
  <si>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</si>
  <si>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</si>
  <si>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</si>
  <si>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</si>
  <si>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</si>
  <si>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</si>
  <si>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</si>
  <si>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</si>
  <si>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</si>
  <si>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</si>
  <si>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</si>
  <si>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</si>
  <si>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</si>
  <si>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</si>
  <si>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</si>
  <si>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</si>
  <si>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</si>
  <si>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</si>
  <si>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</si>
  <si>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</si>
  <si>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</si>
  <si>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</si>
  <si>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</si>
  <si>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</si>
  <si>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</si>
  <si>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</si>
  <si>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</si>
  <si>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</si>
  <si>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</si>
  <si>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</si>
  <si>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</si>
  <si>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</si>
  <si>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</si>
  <si>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</si>
  <si>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</si>
  <si>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</si>
  <si>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</si>
  <si>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</si>
  <si>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</si>
  <si>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</si>
  <si>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</si>
  <si>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</si>
  <si>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</si>
  <si>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</si>
  <si>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</si>
  <si>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</si>
  <si>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</si>
  <si>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</si>
  <si>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</si>
  <si>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</si>
  <si>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</si>
  <si>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</si>
  <si>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</si>
  <si>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</si>
  <si>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</si>
  <si>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</si>
  <si>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</si>
  <si>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</si>
  <si>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</si>
  <si>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</si>
  <si>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</si>
  <si>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</si>
  <si>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</si>
  <si>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</si>
  <si>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</si>
  <si>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</si>
  <si>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</si>
  <si>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</si>
  <si>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</si>
  <si>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</si>
  <si>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</si>
  <si>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</si>
  <si>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</si>
  <si>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</si>
  <si>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</si>
  <si>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</si>
  <si>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</si>
  <si>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</si>
  <si>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</si>
  <si>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</si>
  <si>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</si>
  <si>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</si>
  <si>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</si>
  <si>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</si>
  <si>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</si>
  <si>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</si>
  <si>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</si>
  <si>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</si>
  <si>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</si>
  <si>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</si>
  <si>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</si>
  <si>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</si>
  <si>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</si>
  <si>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</si>
  <si>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</si>
  <si>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</si>
  <si>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</si>
  <si>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</si>
  <si>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</si>
  <si>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</si>
  <si>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</si>
  <si>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</si>
  <si>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</si>
  <si>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</si>
  <si>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</si>
  <si>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</si>
  <si>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</si>
  <si>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</si>
  <si>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</si>
  <si>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</si>
  <si>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</si>
  <si>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</si>
  <si>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</si>
  <si>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</si>
  <si>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</si>
  <si>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</si>
  <si>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</si>
  <si>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</si>
  <si>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</si>
  <si>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</si>
  <si>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</si>
  <si>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</si>
  <si>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</si>
  <si>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</si>
  <si>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</si>
  <si>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</si>
  <si>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</si>
  <si>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</si>
  <si>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</si>
  <si>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</si>
  <si>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</si>
  <si>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</si>
  <si>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</si>
  <si>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</si>
  <si>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</si>
  <si>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</si>
  <si>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</si>
  <si>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</si>
  <si>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</si>
  <si>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</si>
  <si>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</si>
  <si>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</si>
  <si>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</si>
  <si>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</si>
  <si>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</si>
  <si>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</si>
  <si>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</si>
  <si>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</si>
  <si>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</si>
  <si>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</si>
  <si>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</si>
  <si>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</si>
  <si>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</si>
  <si>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</si>
  <si>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</si>
  <si>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</si>
  <si>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</si>
  <si>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</si>
  <si>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</si>
  <si>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</si>
  <si>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</si>
  <si>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</si>
  <si>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</si>
  <si>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</si>
  <si>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</si>
  <si>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</si>
  <si>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</si>
  <si>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</si>
  <si>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</si>
  <si>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</si>
  <si>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</si>
  <si>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</si>
  <si>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</si>
  <si>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</si>
  <si>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</si>
  <si>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</si>
  <si>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</si>
  <si>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</si>
  <si>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</si>
  <si>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</si>
  <si>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</si>
  <si>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</si>
  <si>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</si>
  <si>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</si>
  <si>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</si>
  <si>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</si>
  <si>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</si>
  <si>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</si>
  <si>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</si>
  <si>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</si>
  <si>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</si>
  <si>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</si>
  <si>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</si>
  <si>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</si>
  <si>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</si>
  <si>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</si>
  <si>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</si>
  <si>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</si>
  <si>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</si>
  <si>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</si>
  <si>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</si>
  <si>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</si>
  <si>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</si>
  <si>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</si>
  <si>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</si>
  <si>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</si>
  <si>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</si>
  <si>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</si>
  <si>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</si>
  <si>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</si>
  <si>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</si>
  <si>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</si>
  <si>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</si>
  <si>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</si>
  <si>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</si>
  <si>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</si>
  <si>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</si>
  <si>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</si>
  <si>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</si>
  <si>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</si>
  <si>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</si>
  <si>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</si>
  <si>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</si>
  <si>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</si>
  <si>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</si>
  <si>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</si>
  <si>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</si>
  <si>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</si>
  <si>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</si>
  <si>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</si>
  <si>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</si>
  <si>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</si>
  <si>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</si>
  <si>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</si>
  <si>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</si>
  <si>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</si>
  <si>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</si>
  <si>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</si>
  <si>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</si>
  <si>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</si>
  <si>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</si>
  <si>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</si>
  <si>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</si>
  <si>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</si>
  <si>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</si>
  <si>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</si>
  <si>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</si>
  <si>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</si>
  <si>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</si>
  <si>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</si>
  <si>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</si>
  <si>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</si>
  <si>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</si>
  <si>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</si>
  <si>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</si>
  <si>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</si>
  <si>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</si>
  <si>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</si>
  <si>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</si>
  <si>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</si>
  <si>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</si>
  <si>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</si>
  <si>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</si>
  <si>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</si>
  <si>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</si>
  <si>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</si>
  <si>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</si>
  <si>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</si>
  <si>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</si>
  <si>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</si>
  <si>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</si>
  <si>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</si>
  <si>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</si>
  <si>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</si>
  <si>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</si>
  <si>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</si>
  <si>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</si>
  <si>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</si>
  <si>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</si>
  <si>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</si>
  <si>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</si>
  <si>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</si>
  <si>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</si>
  <si>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</si>
  <si>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</si>
  <si>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</si>
  <si>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</si>
  <si>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</si>
  <si>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</si>
  <si>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</si>
  <si>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</si>
  <si>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</si>
  <si>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</si>
  <si>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</si>
  <si>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</si>
  <si>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</si>
  <si>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</si>
  <si>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</si>
  <si>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</si>
  <si>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</si>
  <si>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</si>
  <si>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</si>
  <si>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</si>
  <si>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</si>
  <si>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</si>
  <si>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</si>
  <si>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</si>
  <si>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</si>
  <si>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</si>
  <si>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</si>
  <si>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</si>
  <si>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</si>
  <si>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</si>
  <si>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</si>
  <si>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</si>
  <si>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</si>
  <si>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</si>
  <si>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</si>
  <si>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</si>
  <si>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</si>
  <si>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</si>
  <si>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</si>
  <si>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</si>
  <si>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</si>
  <si>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</si>
  <si>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</si>
  <si>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</si>
  <si>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</si>
  <si>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</si>
  <si>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</si>
  <si>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</si>
  <si>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</si>
  <si>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</si>
  <si>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</si>
  <si>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</si>
  <si>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</si>
  <si>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</si>
  <si>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</si>
  <si>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</si>
  <si>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</si>
  <si>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</si>
  <si>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</si>
  <si>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</si>
  <si>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</si>
  <si>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</si>
  <si>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</si>
  <si>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</si>
  <si>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</si>
  <si>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</si>
  <si>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</si>
  <si>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</si>
  <si>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</si>
  <si>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</si>
  <si>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</si>
  <si>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</si>
  <si>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</si>
  <si>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</si>
  <si>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</si>
  <si>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</si>
  <si>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</si>
  <si>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</si>
  <si>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</si>
  <si>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</si>
  <si>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</si>
  <si>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</si>
  <si>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</si>
  <si>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</si>
  <si>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</si>
  <si>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</si>
  <si>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</si>
  <si>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</si>
  <si>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</si>
  <si>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</si>
  <si>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</si>
  <si>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</si>
  <si>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</si>
  <si>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</si>
  <si>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</si>
  <si>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</si>
  <si>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</si>
  <si>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</si>
  <si>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</si>
  <si>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</si>
  <si>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</si>
  <si>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</si>
  <si>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</si>
  <si>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</si>
  <si>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</si>
  <si>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</si>
  <si>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</si>
  <si>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</si>
  <si>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</si>
  <si>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</si>
  <si>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</si>
  <si>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</si>
  <si>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</si>
  <si>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</si>
  <si>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</si>
  <si>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</si>
  <si>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</si>
  <si>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</si>
  <si>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</si>
  <si>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</si>
  <si>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</si>
  <si>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</si>
  <si>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</si>
  <si>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</si>
  <si>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</si>
  <si>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</si>
  <si>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</si>
  <si>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</si>
  <si>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</si>
  <si>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</si>
  <si>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</si>
  <si>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</si>
  <si>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</si>
  <si>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</si>
  <si>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</si>
  <si>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</si>
  <si>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</si>
  <si>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</si>
  <si>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</si>
  <si>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</si>
  <si>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</si>
  <si>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</si>
  <si>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</si>
  <si>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</si>
  <si>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</si>
  <si>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</si>
  <si>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</si>
  <si>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</si>
  <si>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</si>
  <si>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</si>
  <si>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</si>
  <si>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</si>
  <si>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</si>
  <si>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</si>
  <si>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</si>
  <si>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</si>
  <si>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</si>
  <si>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</si>
  <si>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</si>
  <si>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</si>
  <si>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</si>
  <si>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</si>
  <si>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</si>
  <si>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</si>
  <si>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</si>
  <si>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</si>
  <si>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</si>
  <si>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</si>
  <si>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</si>
  <si>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</si>
  <si>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</si>
  <si>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</si>
  <si>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</si>
  <si>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</si>
  <si>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</si>
  <si>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</si>
  <si>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</si>
  <si>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</si>
  <si>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</si>
  <si>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</si>
  <si>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</si>
  <si>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</si>
  <si>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</si>
  <si>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</si>
  <si>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</si>
  <si>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</si>
  <si>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</si>
  <si>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</si>
  <si>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</si>
  <si>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</si>
  <si>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</si>
  <si>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</si>
  <si>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</si>
  <si>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</si>
  <si>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</si>
  <si>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</si>
  <si>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</si>
  <si>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</si>
  <si>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</si>
  <si>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</si>
  <si>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</si>
  <si>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</si>
  <si>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</si>
  <si>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</si>
  <si>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</si>
  <si>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</si>
  <si>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</si>
  <si>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</si>
  <si>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</si>
  <si>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</si>
  <si>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</si>
  <si>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</si>
  <si>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</si>
  <si>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</si>
  <si>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</si>
  <si>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</si>
  <si>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</si>
  <si>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</si>
  <si>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</si>
  <si>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</si>
  <si>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</si>
  <si>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</si>
  <si>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</si>
  <si>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</si>
  <si>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</si>
  <si>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</si>
  <si>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</si>
  <si>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</si>
  <si>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</si>
  <si>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</si>
  <si>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</si>
  <si>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</si>
  <si>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</si>
  <si>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</si>
  <si>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</si>
  <si>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</si>
  <si>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</si>
  <si>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</si>
  <si>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</si>
  <si>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</si>
  <si>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</si>
  <si>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</si>
  <si>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</si>
  <si>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</si>
  <si>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</si>
  <si>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</si>
  <si>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</si>
  <si>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</si>
  <si>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</si>
  <si>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</si>
  <si>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</si>
  <si>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</si>
  <si>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</si>
  <si>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</si>
  <si>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</si>
  <si>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</si>
  <si>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</si>
  <si>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</si>
  <si>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</si>
  <si>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</si>
  <si>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</si>
  <si>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</si>
  <si>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</si>
  <si>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</si>
  <si>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</si>
  <si>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</si>
  <si>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</si>
  <si>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</si>
  <si>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</si>
  <si>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</si>
  <si>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</si>
  <si>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</si>
  <si>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</si>
  <si>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</si>
  <si>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</si>
  <si>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</si>
  <si>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</si>
  <si>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</si>
  <si>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</si>
  <si>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</si>
  <si>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</si>
  <si>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</si>
  <si>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</si>
  <si>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</si>
  <si>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</si>
  <si>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</si>
  <si>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</si>
  <si>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</si>
  <si>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</si>
  <si>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</si>
  <si>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</si>
  <si>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</si>
  <si>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</si>
  <si>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</si>
  <si>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</si>
  <si>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</si>
  <si>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</si>
  <si>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</si>
  <si>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</si>
  <si>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</si>
  <si>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</si>
  <si>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</si>
  <si>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</si>
  <si>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</si>
  <si>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</si>
  <si>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</si>
  <si>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</si>
  <si>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</si>
  <si>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</si>
  <si>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</si>
  <si>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</si>
  <si>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</si>
  <si>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</si>
  <si>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</si>
  <si>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</si>
  <si>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</si>
  <si>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</si>
  <si>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</si>
  <si>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</si>
  <si>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</si>
  <si>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</si>
  <si>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</si>
  <si>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</si>
  <si>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</si>
  <si>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</si>
  <si>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</si>
  <si>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</si>
  <si>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</si>
  <si>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</si>
  <si>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</si>
  <si>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</si>
  <si>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</si>
  <si>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</si>
  <si>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</si>
  <si>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</si>
  <si>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</si>
  <si>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</si>
  <si>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</si>
  <si>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</si>
  <si>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</si>
  <si>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</si>
  <si>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</si>
  <si>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</si>
  <si>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</si>
  <si>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</si>
  <si>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</si>
  <si>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</si>
  <si>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</si>
  <si>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</si>
  <si>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</si>
  <si>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</si>
  <si>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</si>
  <si>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</si>
  <si>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</si>
  <si>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</si>
  <si>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</si>
  <si>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</si>
  <si>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</si>
  <si>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</si>
  <si>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</si>
  <si>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</si>
  <si>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</si>
  <si>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</si>
  <si>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</si>
  <si>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</si>
  <si>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</si>
  <si>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</si>
  <si>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</si>
  <si>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</si>
  <si>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</si>
  <si>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</si>
  <si>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</si>
  <si>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</si>
  <si>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</si>
  <si>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</si>
  <si>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</si>
  <si>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</si>
  <si>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</si>
  <si>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</si>
  <si>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</si>
  <si>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</si>
  <si>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</si>
  <si>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</si>
  <si>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</si>
  <si>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</si>
  <si>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</si>
  <si>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</si>
  <si>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</si>
  <si>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</si>
  <si>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</si>
  <si>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</si>
  <si>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</si>
  <si>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</si>
  <si>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</si>
  <si>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</si>
  <si>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</si>
  <si>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</si>
  <si>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</si>
  <si>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</si>
  <si>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</si>
  <si>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</si>
  <si>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</si>
  <si>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</si>
  <si>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</si>
  <si>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</si>
  <si>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</si>
  <si>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</si>
  <si>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</si>
  <si>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</si>
  <si>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</si>
  <si>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</si>
  <si>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</si>
  <si>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</si>
  <si>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</si>
  <si>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</si>
  <si>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</si>
  <si>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</si>
  <si>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</si>
  <si>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</si>
  <si>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</si>
  <si>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</si>
  <si>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</si>
  <si>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</si>
  <si>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</si>
  <si>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</si>
  <si>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</si>
  <si>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</si>
  <si>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</si>
  <si>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</si>
  <si>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</si>
  <si>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</si>
  <si>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</si>
  <si>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</si>
  <si>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</si>
  <si>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</si>
  <si>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</si>
  <si>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</si>
  <si>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</si>
  <si>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</si>
  <si>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</si>
  <si>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</si>
  <si>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</si>
  <si>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</si>
  <si>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</si>
  <si>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</si>
  <si>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</si>
  <si>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</si>
  <si>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</si>
  <si>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</si>
  <si>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</si>
  <si>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</si>
  <si>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</si>
  <si>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</si>
  <si>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</si>
  <si>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</si>
  <si>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</si>
  <si>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</si>
  <si>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</si>
  <si>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</si>
  <si>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</si>
  <si>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</si>
  <si>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</si>
  <si>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</si>
  <si>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</si>
  <si>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</si>
  <si>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</si>
  <si>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</si>
  <si>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</si>
  <si>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</si>
  <si>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</si>
  <si>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</si>
  <si>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</si>
  <si>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</si>
  <si>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</si>
  <si>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</si>
  <si>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</si>
  <si>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</si>
  <si>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</si>
  <si>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</si>
  <si>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</si>
  <si>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</si>
  <si>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</si>
  <si>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</si>
  <si>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</si>
  <si>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</si>
  <si>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</si>
  <si>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</si>
  <si>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</si>
  <si>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</si>
  <si>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</si>
  <si>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</si>
  <si>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</si>
  <si>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</si>
  <si>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</si>
  <si>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</si>
  <si>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</si>
  <si>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</si>
  <si>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</si>
  <si>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</si>
  <si>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</si>
  <si>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</si>
  <si>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</si>
  <si>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</si>
  <si>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</si>
  <si>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</si>
  <si>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</si>
  <si>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</si>
  <si>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</si>
  <si>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</si>
  <si>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</si>
  <si>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</si>
  <si>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</si>
  <si>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</si>
  <si>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</si>
  <si>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</si>
  <si>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</si>
  <si>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</si>
  <si>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</si>
  <si>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</si>
  <si>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</si>
  <si>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</si>
  <si>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</si>
  <si>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</si>
  <si>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</si>
  <si>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</si>
  <si>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</si>
  <si>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</si>
  <si>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</si>
  <si>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</si>
  <si>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</si>
  <si>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</si>
  <si>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</si>
  <si>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</si>
  <si>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</si>
  <si>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</si>
  <si>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</si>
  <si>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</si>
  <si>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</si>
  <si>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</si>
  <si>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</si>
  <si>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</si>
  <si>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</si>
  <si>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</si>
  <si>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</si>
  <si>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</si>
  <si>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</si>
  <si>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</si>
  <si>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</si>
  <si>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</si>
  <si>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</si>
  <si>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</si>
  <si>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</si>
  <si>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</si>
  <si>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</si>
  <si>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</si>
  <si>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</si>
  <si>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</si>
  <si>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</si>
  <si>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</si>
  <si>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</si>
  <si>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</si>
  <si>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</si>
  <si>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</si>
  <si>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</si>
  <si>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</si>
  <si>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</si>
  <si>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</si>
  <si>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</si>
  <si>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</si>
  <si>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</si>
  <si>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</si>
  <si>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</si>
  <si>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</si>
  <si>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</si>
  <si>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</si>
  <si>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</si>
  <si>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</si>
  <si>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</si>
  <si>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</si>
  <si>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</si>
  <si>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</si>
  <si>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</si>
  <si>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</si>
  <si>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</si>
  <si>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</si>
  <si>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</si>
  <si>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</si>
  <si>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</si>
  <si>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</si>
  <si>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</si>
  <si>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</si>
  <si>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</si>
  <si>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</si>
  <si>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</si>
  <si>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</si>
  <si>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</si>
  <si>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</si>
  <si>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</si>
  <si>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</si>
  <si>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</si>
  <si>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</si>
  <si>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</si>
  <si>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</si>
  <si>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</si>
  <si>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</si>
  <si>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</si>
  <si>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</si>
  <si>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</si>
  <si>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</si>
  <si>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</si>
  <si>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</si>
  <si>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</si>
  <si>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</si>
  <si>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</si>
  <si>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</si>
  <si>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</si>
  <si>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</si>
  <si>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</si>
  <si>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</si>
  <si>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</si>
  <si>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</si>
  <si>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</si>
  <si>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</si>
  <si>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</si>
  <si>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</si>
  <si>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</si>
  <si>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</si>
  <si>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</si>
  <si>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</si>
  <si>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</si>
  <si>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</si>
  <si>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</si>
  <si>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</si>
  <si>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</si>
  <si>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</si>
  <si>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</si>
  <si>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</si>
  <si>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</si>
  <si>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</si>
  <si>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</si>
  <si>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</si>
  <si>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</si>
  <si>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</si>
  <si>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</si>
  <si>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</si>
  <si>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</si>
  <si>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</si>
  <si>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</si>
  <si>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</si>
  <si>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</si>
  <si>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</si>
  <si>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</si>
  <si>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</si>
  <si>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</si>
  <si>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</si>
  <si>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</si>
  <si>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</si>
  <si>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</si>
  <si>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</si>
  <si>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</si>
  <si>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</si>
  <si>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</si>
  <si>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</si>
  <si>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</si>
  <si>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</si>
  <si>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</si>
  <si>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</si>
  <si>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</si>
  <si>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</si>
  <si>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</si>
  <si>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</si>
  <si>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</si>
  <si>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</si>
  <si>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</si>
  <si>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</si>
  <si>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</si>
  <si>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</si>
  <si>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</si>
  <si>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</si>
  <si>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</si>
  <si>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</si>
  <si>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</si>
  <si>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</si>
  <si>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</si>
  <si>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</si>
  <si>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</si>
  <si>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</si>
  <si>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</si>
  <si>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</si>
  <si>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</si>
  <si>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</si>
  <si>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</si>
  <si>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</si>
  <si>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</si>
  <si>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</si>
  <si>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</si>
  <si>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</si>
  <si>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</si>
  <si>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</si>
  <si>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</si>
  <si>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</si>
  <si>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</si>
  <si>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</si>
  <si>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</si>
  <si>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</si>
  <si>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</si>
  <si>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</si>
  <si>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</si>
  <si>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</si>
  <si>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</si>
  <si>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</si>
  <si>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</si>
  <si>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</si>
  <si>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</si>
  <si>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</si>
  <si>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</si>
  <si>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</si>
  <si>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</si>
  <si>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</si>
  <si>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</si>
  <si>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</si>
  <si>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</si>
  <si>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</si>
  <si>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</si>
  <si>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</si>
  <si>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</si>
  <si>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</si>
  <si>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</si>
  <si>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</si>
  <si>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</si>
  <si>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</si>
  <si>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</si>
  <si>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</si>
  <si>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</si>
  <si>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</si>
  <si>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</si>
  <si>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</si>
  <si>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</si>
  <si>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</si>
  <si>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</si>
  <si>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</si>
  <si>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</si>
  <si>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</si>
  <si>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</si>
  <si>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</si>
  <si>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</si>
  <si>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</si>
  <si>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</si>
  <si>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</si>
  <si>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</si>
  <si>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</si>
  <si>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</si>
  <si>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</si>
  <si>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</si>
  <si>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</si>
  <si>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</si>
  <si>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</si>
  <si>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</si>
  <si>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</si>
  <si>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</si>
  <si>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</si>
  <si>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</si>
  <si>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</si>
  <si>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</si>
  <si>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</si>
  <si>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</si>
  <si>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</si>
  <si>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</si>
  <si>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</si>
  <si>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</si>
  <si>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</si>
  <si>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</si>
  <si>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</si>
  <si>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</si>
  <si>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</si>
  <si>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</si>
  <si>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</si>
  <si>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</si>
  <si>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</si>
  <si>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</si>
  <si>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</si>
  <si>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</si>
  <si>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</si>
  <si>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</si>
  <si>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</si>
  <si>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</si>
  <si>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</si>
  <si>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</si>
  <si>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</si>
  <si>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</si>
  <si>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</si>
  <si>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</si>
  <si>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</si>
  <si>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</si>
  <si>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</si>
  <si>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</si>
  <si>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</si>
  <si>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</si>
  <si>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</si>
  <si>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</si>
  <si>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</si>
  <si>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</si>
  <si>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</si>
  <si>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</si>
  <si>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</si>
  <si>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</si>
  <si>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</si>
  <si>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</si>
  <si>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</si>
  <si>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</si>
  <si>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</si>
  <si>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</si>
  <si>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</si>
  <si>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</si>
  <si>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</si>
  <si>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</si>
  <si>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</si>
  <si>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</si>
  <si>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</si>
  <si>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</si>
  <si>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</si>
  <si>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</si>
  <si>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</si>
  <si>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</si>
  <si>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</si>
  <si>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</si>
  <si>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</si>
  <si>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</si>
  <si>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</si>
  <si>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</si>
  <si>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</si>
  <si>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</si>
  <si>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</si>
  <si>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</si>
  <si>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</si>
  <si>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</si>
  <si>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</si>
  <si>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</si>
  <si>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</si>
  <si>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</si>
  <si>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</si>
  <si>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</si>
  <si>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</si>
  <si>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</si>
  <si>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</si>
  <si>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</si>
  <si>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</si>
  <si>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</si>
  <si>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</si>
  <si>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</si>
  <si>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</si>
  <si>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</si>
  <si>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</si>
  <si>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</si>
  <si>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</si>
  <si>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</si>
  <si>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</si>
  <si>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</si>
  <si>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</si>
  <si>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</si>
  <si>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</si>
  <si>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</si>
  <si>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</si>
  <si>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</si>
  <si>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</si>
  <si>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</si>
  <si>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</si>
  <si>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</si>
  <si>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</si>
  <si>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</si>
  <si>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</si>
  <si>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</si>
  <si>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</si>
  <si>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</si>
  <si>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</si>
  <si>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</si>
  <si>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</si>
  <si>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</si>
  <si>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</si>
  <si>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</si>
  <si>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</si>
  <si>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</si>
  <si>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</si>
  <si>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</si>
  <si>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</si>
  <si>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</si>
  <si>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</si>
  <si>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</si>
  <si>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</si>
  <si>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</si>
  <si>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</si>
  <si>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</si>
  <si>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</si>
  <si>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</si>
  <si>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</si>
  <si>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</si>
  <si>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</si>
  <si>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</si>
  <si>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</si>
  <si>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</si>
  <si>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</si>
  <si>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</si>
  <si>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</si>
  <si>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</si>
  <si>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</si>
  <si>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</si>
  <si>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</si>
  <si>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</si>
  <si>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</si>
  <si>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</si>
  <si>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</si>
  <si>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</si>
  <si>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</si>
  <si>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</si>
  <si>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</si>
  <si>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</si>
  <si>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</si>
  <si>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</si>
  <si>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</si>
  <si>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</si>
  <si>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</si>
  <si>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</si>
  <si>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</si>
  <si>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</si>
  <si>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</si>
  <si>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</si>
  <si>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</si>
  <si>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</si>
  <si>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</si>
  <si>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</si>
  <si>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</si>
  <si>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</si>
  <si>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</si>
  <si>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</si>
  <si>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</si>
  <si>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</si>
  <si>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</si>
  <si>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</si>
  <si>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</si>
  <si>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</si>
  <si>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</si>
  <si>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</si>
  <si>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</si>
  <si>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</si>
  <si>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</si>
  <si>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</si>
  <si>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</si>
  <si>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</si>
  <si>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</si>
  <si>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</si>
  <si>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</si>
  <si>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</si>
  <si>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</si>
  <si>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</si>
  <si>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</si>
  <si>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</si>
  <si>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</si>
  <si>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</si>
  <si>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</si>
  <si>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</si>
  <si>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</si>
  <si>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</si>
  <si>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</si>
  <si>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</si>
  <si>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</si>
  <si>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</si>
  <si>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</si>
  <si>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</si>
  <si>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</si>
  <si>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</si>
  <si>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</si>
  <si>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</si>
  <si>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</si>
  <si>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</si>
  <si>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</si>
  <si>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</si>
  <si>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</si>
  <si>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</si>
  <si>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</si>
  <si>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</si>
  <si>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</si>
  <si>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</si>
  <si>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</si>
  <si>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</si>
  <si>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</si>
  <si>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</si>
  <si>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</si>
  <si>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</si>
  <si>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</si>
  <si>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</si>
  <si>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</si>
  <si>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</si>
  <si>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</si>
  <si>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</si>
  <si>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</si>
  <si>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</si>
  <si>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</si>
  <si>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</si>
  <si>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</si>
  <si>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</si>
  <si>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</si>
  <si>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</si>
  <si>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</si>
  <si>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</si>
  <si>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</si>
  <si>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</si>
  <si>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</si>
  <si>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</si>
  <si>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</si>
  <si>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</si>
  <si>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</si>
  <si>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</si>
  <si>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</si>
  <si>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</si>
  <si>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</si>
  <si>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</si>
  <si>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</si>
  <si>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</si>
  <si>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</si>
  <si>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</si>
  <si>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</si>
  <si>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</si>
  <si>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</si>
  <si>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</si>
  <si>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</si>
  <si>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</si>
  <si>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</si>
  <si>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</si>
  <si>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</si>
  <si>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</si>
  <si>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</si>
  <si>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</si>
  <si>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</si>
  <si>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</si>
  <si>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</si>
  <si>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</si>
  <si>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</si>
  <si>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</si>
  <si>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</si>
  <si>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</si>
  <si>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</si>
  <si>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</si>
  <si>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</si>
  <si>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</si>
  <si>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</si>
  <si>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</si>
  <si>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</si>
  <si>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</si>
  <si>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</si>
  <si>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</si>
  <si>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</si>
  <si>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</si>
  <si>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</si>
  <si>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</si>
  <si>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</si>
  <si>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</si>
  <si>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</si>
  <si>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</si>
  <si>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</si>
  <si>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</si>
  <si>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</si>
  <si>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</si>
  <si>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</si>
  <si>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</si>
  <si>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</si>
  <si>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</si>
  <si>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</si>
  <si>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</si>
  <si>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</si>
  <si>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</si>
  <si>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</si>
  <si>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</si>
  <si>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</si>
  <si>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</si>
  <si>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</si>
  <si>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</si>
  <si>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</si>
  <si>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</si>
  <si>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</si>
  <si>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</si>
  <si>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</si>
  <si>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</si>
  <si>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</si>
  <si>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</si>
  <si>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</si>
  <si>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</si>
  <si>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</si>
  <si>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</si>
  <si>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</si>
  <si>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</si>
  <si>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</si>
  <si>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</si>
  <si>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</si>
  <si>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</si>
  <si>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</si>
  <si>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</si>
  <si>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</si>
  <si>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</si>
  <si>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</si>
  <si>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</si>
  <si>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</si>
  <si>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</si>
  <si>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</si>
  <si>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</si>
  <si>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</si>
  <si>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</si>
  <si>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</si>
  <si>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</si>
  <si>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</si>
  <si>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</si>
  <si>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</si>
  <si>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</si>
  <si>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</si>
  <si>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</si>
  <si>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</si>
  <si>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</si>
  <si>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</si>
  <si>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</si>
  <si>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</si>
  <si>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</si>
  <si>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</si>
  <si>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</si>
  <si>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</si>
  <si>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</si>
  <si>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</si>
  <si>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</si>
  <si>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</si>
  <si>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</si>
  <si>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</si>
  <si>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</si>
  <si>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</si>
  <si>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</si>
  <si>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</si>
  <si>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</si>
  <si>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</si>
  <si>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</si>
  <si>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</si>
  <si>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</si>
  <si>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</si>
  <si>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</si>
  <si>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</si>
  <si>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</si>
  <si>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</si>
  <si>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</si>
  <si>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</si>
  <si>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</si>
  <si>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</si>
  <si>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</si>
  <si>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</si>
  <si>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</si>
  <si>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</si>
  <si>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</si>
  <si>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</si>
  <si>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</si>
  <si>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</si>
  <si>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</si>
  <si>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</si>
  <si>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</si>
  <si>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</si>
  <si>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</si>
  <si>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</si>
  <si>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</si>
  <si>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</si>
  <si>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</si>
  <si>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</si>
  <si>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</si>
  <si>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</si>
  <si>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</si>
  <si>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</si>
  <si>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</si>
  <si>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</si>
  <si>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</si>
  <si>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</si>
  <si>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</si>
  <si>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</si>
  <si>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</si>
  <si>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</si>
  <si>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</si>
  <si>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</si>
  <si>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</si>
  <si>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</si>
  <si>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</si>
  <si>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</si>
  <si>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</si>
  <si>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</si>
  <si>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</si>
  <si>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</si>
  <si>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</si>
  <si>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</si>
  <si>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</si>
  <si>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</si>
  <si>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</si>
  <si>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</si>
  <si>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</si>
  <si>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</si>
  <si>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</si>
  <si>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</si>
  <si>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</si>
  <si>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</si>
  <si>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</si>
  <si>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</si>
  <si>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</si>
  <si>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</si>
  <si>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</si>
  <si>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</si>
  <si>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</si>
  <si>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</si>
  <si>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</si>
  <si>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</si>
  <si>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</si>
  <si>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</si>
  <si>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</si>
  <si>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</si>
  <si>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</si>
  <si>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</si>
  <si>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</si>
  <si>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</si>
  <si>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</si>
  <si>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</si>
  <si>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</si>
  <si>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</si>
  <si>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</si>
  <si>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</si>
  <si>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</si>
  <si>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</si>
  <si>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</si>
  <si>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</si>
  <si>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</si>
  <si>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</si>
  <si>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</si>
  <si>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</si>
  <si>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</si>
  <si>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</si>
  <si>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</si>
  <si>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</si>
  <si>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</si>
  <si>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</si>
  <si>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</si>
  <si>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</si>
  <si>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</si>
  <si>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</si>
  <si>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</si>
  <si>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</si>
  <si>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</si>
  <si>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</si>
  <si>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</si>
  <si>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</si>
  <si>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</si>
  <si>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</si>
  <si>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</si>
  <si>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</si>
  <si>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</si>
  <si>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</si>
  <si>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</si>
  <si>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</si>
  <si>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</si>
  <si>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</si>
  <si>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</si>
  <si>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</si>
  <si>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</si>
  <si>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</si>
  <si>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</si>
  <si>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</si>
  <si>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</si>
  <si>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</si>
  <si>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</si>
  <si>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</si>
  <si>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</si>
  <si>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</si>
  <si>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</si>
  <si>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</si>
  <si>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</si>
  <si>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</si>
  <si>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</si>
  <si>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</si>
  <si>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</si>
  <si>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</si>
  <si>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</si>
  <si>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</si>
  <si>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</si>
  <si>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</si>
  <si>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</si>
  <si>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</si>
  <si>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</si>
  <si>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</si>
  <si>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</si>
  <si>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</si>
  <si>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</si>
  <si>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</si>
  <si>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</si>
  <si>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</si>
  <si>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</si>
  <si>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</si>
  <si>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</si>
  <si>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</si>
  <si>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</si>
  <si>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</si>
  <si>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</si>
  <si>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</si>
  <si>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</si>
  <si>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</si>
  <si>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</si>
  <si>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</si>
  <si>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</si>
  <si>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</si>
  <si>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</si>
  <si>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</si>
  <si>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</si>
  <si>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</si>
  <si>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</si>
  <si>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</si>
  <si>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</si>
  <si>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</si>
  <si>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</si>
  <si>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</si>
  <si>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</si>
  <si>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</si>
  <si>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</si>
  <si>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</si>
  <si>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</si>
  <si>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</si>
  <si>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</si>
  <si>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</si>
  <si>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</si>
  <si>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</si>
  <si>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</si>
  <si>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</si>
  <si>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</si>
  <si>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</si>
  <si>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</si>
  <si>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</si>
  <si>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</si>
  <si>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</si>
  <si>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</si>
  <si>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</si>
  <si>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</si>
  <si>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</si>
  <si>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</si>
  <si>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</si>
  <si>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</si>
  <si>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</si>
  <si>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</si>
  <si>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</si>
  <si>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</si>
  <si>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</si>
  <si>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</si>
  <si>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</si>
  <si>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</si>
  <si>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</si>
  <si>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</si>
  <si>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</si>
  <si>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</si>
  <si>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</si>
  <si>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</si>
  <si>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</si>
  <si>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</si>
  <si>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</si>
  <si>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</si>
  <si>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</si>
  <si>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</si>
  <si>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</si>
  <si>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</si>
  <si>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</si>
  <si>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</si>
  <si>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</si>
  <si>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</si>
  <si>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</si>
  <si>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</si>
  <si>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</si>
  <si>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</si>
  <si>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</si>
  <si>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</si>
  <si>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</si>
  <si>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</si>
  <si>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</si>
  <si>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</si>
  <si>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</si>
  <si>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</si>
  <si>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</si>
  <si>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</si>
  <si>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</si>
  <si>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</si>
  <si>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</si>
  <si>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</si>
  <si>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</si>
  <si>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</si>
  <si>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</si>
  <si>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</si>
  <si>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</si>
  <si>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</si>
  <si>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</si>
  <si>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</si>
  <si>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</si>
  <si>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</si>
  <si>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</si>
  <si>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</si>
  <si>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</si>
  <si>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</si>
  <si>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</si>
  <si>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</si>
  <si>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</si>
  <si>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</si>
  <si>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</si>
  <si>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</si>
  <si>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</si>
  <si>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</si>
  <si>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</si>
  <si>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</si>
  <si>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</si>
  <si>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</si>
  <si>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</si>
  <si>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</si>
  <si>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</si>
  <si>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</si>
  <si>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</si>
  <si>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</si>
  <si>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</si>
  <si>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</si>
  <si>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</si>
  <si>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</si>
  <si>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</si>
  <si>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</si>
  <si>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</si>
  <si>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</si>
  <si>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</si>
  <si>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</si>
  <si>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</si>
  <si>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</si>
  <si>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</si>
  <si>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</si>
  <si>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</si>
  <si>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</si>
  <si>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</si>
  <si>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</si>
  <si>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</si>
  <si>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</si>
  <si>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</si>
  <si>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</si>
  <si>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</si>
  <si>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</si>
  <si>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</si>
  <si>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</si>
  <si>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</si>
  <si>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</si>
  <si>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</si>
  <si>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</si>
  <si>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</si>
  <si>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</si>
  <si>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</si>
  <si>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</si>
  <si>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</si>
  <si>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</si>
  <si>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</si>
  <si>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</si>
  <si>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</si>
  <si>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</si>
  <si>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</si>
  <si>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</si>
  <si>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</si>
  <si>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</si>
  <si>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</si>
  <si>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</si>
  <si>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</si>
  <si>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</si>
  <si>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</si>
  <si>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</si>
  <si>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</si>
  <si>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</si>
  <si>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</si>
  <si>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</si>
  <si>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</si>
  <si>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</si>
  <si>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</si>
  <si>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</si>
  <si>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</si>
  <si>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</si>
  <si>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</si>
  <si>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</si>
  <si>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</si>
  <si>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</si>
  <si>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</si>
  <si>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</si>
  <si>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</si>
  <si>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</si>
  <si>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</si>
  <si>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</si>
  <si>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</si>
  <si>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</si>
  <si>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</si>
  <si>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</si>
  <si>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</si>
  <si>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</si>
  <si>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</si>
  <si>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</si>
  <si>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</si>
  <si>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</si>
  <si>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</si>
  <si>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</si>
  <si>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</si>
  <si>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</si>
  <si>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</si>
  <si>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</si>
  <si>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</si>
  <si>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</si>
  <si>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</si>
  <si>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</si>
  <si>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</si>
  <si>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</si>
  <si>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</si>
  <si>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</si>
  <si>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</si>
  <si>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</si>
  <si>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</si>
  <si>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</si>
  <si>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</si>
  <si>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</si>
  <si>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</si>
  <si>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</si>
  <si>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</si>
  <si>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</si>
  <si>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</si>
  <si>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</si>
  <si>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</si>
  <si>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</si>
  <si>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</si>
  <si>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</si>
  <si>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</si>
  <si>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</si>
  <si>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</si>
  <si>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</si>
  <si>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</si>
  <si>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</si>
  <si>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</si>
  <si>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</si>
  <si>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</si>
  <si>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</si>
  <si>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</si>
  <si>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</si>
  <si>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</si>
  <si>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</si>
  <si>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</si>
  <si>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</si>
  <si>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</si>
  <si>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</si>
  <si>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</si>
  <si>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</si>
  <si>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</si>
  <si>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</si>
  <si>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</si>
  <si>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</si>
  <si>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</si>
  <si>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</si>
  <si>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</si>
  <si>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</si>
  <si>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</si>
  <si>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</si>
  <si>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</si>
  <si>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</si>
  <si>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</si>
  <si>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</si>
  <si>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</si>
  <si>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</si>
  <si>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</si>
  <si>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</si>
  <si>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</si>
  <si>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</si>
  <si>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</si>
  <si>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</si>
  <si>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</si>
  <si>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</si>
  <si>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</si>
  <si>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</si>
  <si>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</si>
  <si>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</si>
  <si>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</si>
  <si>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</si>
  <si>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</si>
  <si>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</si>
  <si>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</si>
  <si>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</si>
  <si>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</si>
  <si>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</si>
  <si>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</si>
  <si>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</si>
  <si>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</si>
  <si>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</si>
  <si>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</si>
  <si>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</si>
  <si>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</si>
  <si>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</si>
  <si>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</si>
  <si>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</si>
  <si>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</si>
  <si>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</si>
  <si>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</si>
  <si>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</si>
  <si>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</si>
  <si>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</si>
  <si>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</si>
  <si>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</si>
  <si>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</si>
  <si>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</si>
  <si>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</si>
  <si>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</si>
  <si>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</si>
  <si>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</si>
  <si>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</si>
  <si>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</si>
  <si>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</si>
  <si>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</si>
  <si>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</si>
  <si>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</si>
  <si>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</si>
  <si>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</si>
  <si>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</si>
  <si>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</si>
  <si>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</si>
  <si>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</si>
  <si>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</si>
  <si>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</si>
  <si>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</si>
  <si>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</si>
  <si>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</si>
  <si>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</si>
  <si>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</si>
  <si>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</si>
  <si>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</si>
  <si>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</si>
  <si>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</si>
  <si>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</si>
  <si>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</si>
  <si>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</si>
  <si>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</si>
  <si>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</si>
  <si>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</si>
  <si>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</si>
  <si>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</si>
  <si>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</si>
  <si>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</si>
  <si>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</si>
  <si>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</si>
  <si>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</si>
  <si>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</si>
  <si>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</si>
  <si>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</si>
  <si>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</si>
  <si>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</si>
  <si>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</si>
  <si>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</si>
  <si>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</si>
  <si>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</si>
  <si>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</si>
  <si>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</si>
  <si>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</si>
  <si>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</si>
  <si>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</si>
  <si>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</si>
  <si>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</si>
  <si>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</si>
  <si>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</si>
  <si>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</si>
  <si>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</si>
  <si>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</si>
  <si>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</si>
  <si>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</si>
  <si>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</si>
  <si>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</si>
  <si>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</si>
  <si>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</si>
  <si>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</si>
  <si>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</si>
  <si>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</si>
  <si>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</si>
  <si>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</si>
  <si>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</si>
  <si>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</si>
  <si>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</si>
  <si>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</si>
  <si>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</si>
  <si>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</si>
  <si>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</si>
  <si>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</si>
  <si>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</si>
  <si>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</si>
  <si>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</si>
  <si>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</si>
  <si>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</si>
  <si>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</si>
  <si>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</si>
  <si>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</si>
  <si>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</si>
  <si>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</si>
  <si>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</si>
  <si>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</si>
  <si>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</si>
  <si>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</si>
  <si>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</si>
  <si>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</si>
  <si>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</si>
  <si>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</si>
  <si>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</si>
  <si>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</si>
  <si>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</si>
  <si>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</si>
  <si>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</si>
  <si>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</si>
  <si>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</si>
  <si>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</si>
  <si>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</si>
  <si>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</si>
  <si>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</si>
  <si>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</si>
  <si>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</si>
  <si>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</si>
  <si>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</si>
  <si>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</si>
  <si>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</si>
  <si>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</si>
  <si>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</si>
  <si>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</si>
  <si>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</si>
  <si>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</si>
  <si>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</si>
  <si>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</si>
  <si>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</si>
  <si>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</si>
  <si>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</si>
  <si>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</si>
  <si>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</si>
  <si>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</si>
  <si>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</si>
  <si>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</si>
  <si>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</si>
  <si>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</si>
  <si>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</si>
  <si>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</si>
  <si>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</si>
  <si>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</si>
  <si>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</si>
  <si>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</si>
  <si>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</si>
  <si>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</si>
  <si>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</si>
  <si>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</si>
  <si>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</si>
  <si>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</si>
  <si>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</si>
  <si>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</si>
  <si>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</si>
  <si>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</si>
  <si>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</si>
  <si>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</si>
  <si>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</si>
  <si>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</si>
  <si>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</si>
  <si>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</si>
  <si>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</si>
  <si>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</si>
  <si>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</si>
  <si>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</si>
  <si>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</si>
  <si>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</si>
  <si>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</si>
  <si>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</si>
  <si>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</si>
  <si>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</si>
  <si>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</si>
  <si>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</si>
  <si>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</si>
  <si>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</si>
  <si>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</si>
  <si>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</si>
  <si>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</si>
  <si>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</si>
  <si>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</si>
  <si>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</si>
  <si>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</si>
  <si>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</si>
  <si>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</si>
  <si>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</si>
  <si>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</si>
  <si>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</si>
  <si>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</si>
  <si>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</si>
  <si>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</si>
  <si>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</si>
  <si>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</si>
  <si>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</si>
  <si>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</si>
  <si>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</si>
  <si>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</si>
  <si>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</si>
  <si>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</si>
  <si>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</si>
  <si>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</si>
  <si>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</si>
  <si>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</si>
  <si>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</si>
  <si>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</si>
  <si>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</si>
  <si>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</si>
  <si>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</si>
  <si>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</si>
  <si>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</si>
  <si>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</si>
  <si>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</si>
  <si>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</si>
  <si>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</si>
  <si>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</si>
  <si>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</si>
  <si>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</si>
  <si>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</si>
  <si>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</si>
  <si>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</si>
  <si>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</si>
  <si>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</si>
  <si>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</si>
  <si>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</si>
  <si>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</si>
  <si>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</si>
  <si>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</si>
  <si>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</si>
  <si>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</si>
  <si>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</si>
  <si>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</si>
  <si>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</si>
  <si>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</si>
  <si>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</si>
  <si>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</si>
  <si>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</si>
  <si>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</si>
  <si>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</si>
  <si>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</si>
  <si>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</si>
  <si>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</si>
  <si>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</si>
  <si>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</si>
  <si>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</si>
  <si>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</si>
  <si>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</si>
  <si>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</si>
  <si>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</si>
  <si>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</si>
  <si>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</si>
  <si>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</si>
  <si>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</si>
  <si>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TT-20251209-00197</t>
  </si>
  <si>
    <t>Team at site TS</t>
  </si>
  <si>
    <t>PCM-20251209-00000828</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</si>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</sst>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337.4374351851875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2.9611111116537359E-2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46000.385861111114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46000.385861111114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46000.385861111114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46000.385861111114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46000.385861111114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46000.385861111114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46000.385861111114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46000.385861111114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46000.385861111114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46000.385861111114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46000.385861111114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46000.385861111114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46000.385861111114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46000.385861111114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46000.385861111114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46000.385861111114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46000.385861111114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46000.385861111114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46000.385861111114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46000.385861111114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46000.385861111114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46000.385861111114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46000.385861111114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46000.385861111114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46000.385861111114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46000.385861111114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46000.385861111114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46000.385861111114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46000.385861111114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46000.385861111114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46000.385861111114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46000.385861111114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46000.385861111114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46000.385861111114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46000.385861111114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46000.385861111114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46000.385861111114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46000.385861111114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46000.385861111114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46000.385861111114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46000.385861111114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46000.385861111114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46000.385861111114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46000.385861111114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46000.385861111114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46000.385861111114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46000.385861111114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46000.385861111114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46000.385861111114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46000.385861111114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46000.385861111114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46000.385861111114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46000.385861111114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46000.385861111114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46000.385861111114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46000.385861111114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46000.385861111114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46000.385861111114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46000.385861111114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46000.385861111114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46000.385861111114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46000.385861111114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46000.385861111114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46000.385861111114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46000.385861111114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46000.385861111114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46000.385861111114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46000.385861111114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46000.385861111114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46000.385861111114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46000.385861111114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46000.385861111114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46000.385861111114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46000.385861111114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46000.385861111114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46000.385861111114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46000.385861111114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46000.385861111114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46000.385861111114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46000.385861111114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46000.385861111114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46000.385861111114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46000.385861111114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46000.385861111114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46000.385861111114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46000.385861111114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46000.385861111114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46000.385861111114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46000.385861111114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46000.385861111114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46000.385861111114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46000.385861111114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46000.385861111114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46000.385861111114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46000.385861111114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46000.385861111114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46000.385861111114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46000.385861111114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46000.385861111114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46000.385861111114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46000.385861111114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46000.385861111114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46000.385861111114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46000.385861111114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46000.385861111114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46000.385861111114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46000.385861111114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46000.385861111114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46000.385861111114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46000.385861111114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46000.385861111114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46000.385861111114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46000.385861111114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46000.385861111114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46000.385861111114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46000.385861111114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46000.385861111114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46000.385861111114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46000.385861111114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46000.385861111114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46000.385861111114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46000.385861111114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46000.385861111114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46000.385861111114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46000.385861111114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46000.385861111114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46000.385861111114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46000.385861111114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46000.385861111114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46000.385861111114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46000.385861111114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46000.385861111114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46000.385861111114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46000.385861111114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46000.385861111114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46000.385861111114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46000.385861111114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46000.385861111114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46000.385861111114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46000.385861111114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46000.385861111114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46000.385861111114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46000.385861111114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46000.385861111114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46000.385861111114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46000.385861111114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46000.385861111114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46000.385861111114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46000.385861111114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46000.385861111114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46000.385861111114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46000.385861111114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46000.385861111114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46000.385861111114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46000.385861111114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46000.385861111114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46000.385861111114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46000.385861111114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46000.385861111114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46000.385861111114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46000.385861111114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46000.385861111114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46000.385861111114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46000.385861111114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46000.385861111114</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175.38602314815216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15.998442129632167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3.0304791666712845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0.56196064814866986</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0.26376620370865567</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9.1891203708655667E-2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46000.385861111114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46000.385861111114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46000.385861111114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46000.385861111114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46000.385861111114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46000.385861111114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46000.385861111114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46000.385861111114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46000.385861111114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46000.385861111114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46000.385861111114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46000.385861111114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46000.385861111114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46000.385861111114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46000.385861111114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46000.385861111114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46000.385861111114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46000.385861111114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46000.385861111114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46000.385861111114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46000.385861111114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46000.385861111114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46000.385861111114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46000.385861111114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46000.385861111114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46000.385861111114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46000.385861111114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46000.385861111114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46000.385861111114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46000.385861111114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46000.385861111114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46000.385861111114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46000.385861111114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46000.385861111114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46000.385861111114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46000.385861111114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46000.385861111114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46000.385861111114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46000.385861111114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46000.385861111114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46000.385861111114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46000.385861111114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46000.385861111114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46000.385861111114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46000.385861111114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46000.385861111114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46000.385861111114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46000.385861111114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46000.385861111114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46000.385861111114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46000.385861111114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46000.385861111114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46000.385861111114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46000.385861111114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46000.385861111114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46000.385861111114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46000.385861111114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46000.385861111114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46000.385861111114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46000.385861111114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46000.385861111114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46000.385861111114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46000.385861111114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46000.385861111114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46000.385861111114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46000.385861111114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46000.385861111114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46000.385861111114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46000.385861111114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46000.385861111114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46000.385861111114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46000.385861111114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46000.385861111114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46000.385861111114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46000.385861111114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46000.385861111114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46000.385861111114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46000.385861111114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46000.385861111114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46000.385861111114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46000.385861111114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46000.385861111114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46000.385861111114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46000.385861111114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46000.385861111114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46000.385861111114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46000.385861111114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46000.385861111114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46000.385861111114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46000.385861111114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46000.385861111114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46000.385861111114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46000.385861111114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46000.385861111114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46000.385861111114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46000.385861111114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46000.385861111114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46000.385861111114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46000.385861111114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46000.385861111114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46000.385861111114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46000.385861111114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46000.385861111114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46000.385861111114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46000.385861111114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46000.385861111114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46000.385861111114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46000.385861111114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46000.385861111114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46000.385861111114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46000.385861111114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46000.385861111114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46000.385861111114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46000.385861111114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46000.385861111114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46000.385861111114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46000.385861111114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46000.385861111114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46000.385861111114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46000.385861111114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46000.385861111114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46000.385861111114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46000.385861111114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46000.385861111114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46000.385861111114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46000.385861111114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46000.385861111114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46000.385861111114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46000.385861111114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46000.385861111114</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46000.385861111114</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46000.385861111114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46000.385861111114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46000.385861111114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46000.385861111114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46000.385861111114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46000.385861111114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46000.385861111114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46000.385861111114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46000.385861111114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46000.385861111114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46000.385861111114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46000.385861111114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46000.385861111114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46000.385861111114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46000.385861111114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46000.385861111114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46000.385861111114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46000.385861111114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46000.385861111114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46000.385861111114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46000.385861111114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46000.385861111114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46000.385861111114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46000.385861111114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46000.385861111114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46000.385861111114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46000.385861111114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46000.385861111114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46000.385861111114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46000.385861111114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46000.385861111114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46000.385861111114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46000.385861111114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46000.385861111114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46000.385861111114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46000.385861111114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46000.385861111114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46000.385861111114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46000.385861111114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46000.385861111114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46000.385861111114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46000.385861111114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46000.385861111114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46000.385861111114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46000.385861111114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46000.385861111114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46000.385861111114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46000.385861111114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46000.385861111114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46000.385861111114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46000.385861111114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46000.385861111114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46000.385861111114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46000.385861111114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46000.385861111114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46000.385861111114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46000.385861111114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46000.385861111114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46000.385861111114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46000.385861111114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46000.385861111114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46000.385861111114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46000.385861111114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46000.385861111114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46000.385861111114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46000.385861111114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46000.385861111114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46000.385861111114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46000.385861111114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46000.385861111114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46000.385861111114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46000.385861111114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46000.385861111114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46000.385861111114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46000.385861111114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46000.385861111114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46000.385861111114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46000.385861111114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46000.385861111114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46000.385861111114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46000.385861111114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46000.385861111114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46000.385861111114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46000.385861111114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46000.385861111114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46000.385861111114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46000.385861111114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46000.385861111114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46000.385861111114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46000.385861111114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46000.385861111114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46000.385861111114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46000.385861111114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46000.385861111114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46000.385861111114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46000.385861111114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46000.385861111114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46000.385861111114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46000.385861111114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46000.385861111114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46000.385861111114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46000.385861111114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46000.385861111114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46000.385861111114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46000.385861111114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46000.385861111114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46000.385861111114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46000.385861111114</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46000.385861111114</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46000.385861111114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46000.385861111114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46000.385861111114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46000.385861111114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46000.385861111114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46000.385861111114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46000.385861111114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46000.385861111114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46000.385861111114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46000.385861111114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46000.385861111114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46000.385861111114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46000.385861111114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46000.385861111114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46000.385861111114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46000.385861111114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46000.385861111114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46000.385861111114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46000.385861111114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46000.385861111114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46000.385861111114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46000.385861111114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46000.385861111114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46000.385861111114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46000.385861111114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46000.385861111114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46000.385861111114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46000.385861111114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46000.385861111114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46000.385861111114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46000.385861111114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46000.385861111114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46000.385861111114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46000.385861111114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46000.385861111114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46000.385861111114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46000.385861111114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46000.385861111114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46000.385861111114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46000.385861111114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46000.385861111114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46000.385861111114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46000.385861111114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46000.385861111114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46000.385861111114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46000.385861111114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46000.385861111114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46000.385861111114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46000.385861111114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46000.385861111114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46000.385861111114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46000.385861111114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46000.385861111114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46000.385861111114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46000.385861111114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46000.385861111114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46000.385861111114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46000.385861111114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46000.385861111114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46000.385861111114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46000.385861111114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46000.385861111114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46000.385861111114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46000.385861111114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46000.385861111114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46000.385861111114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46000.385861111114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46000.385861111114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46000.385861111114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46000.385861111114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46000.385861111114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46000.385861111114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46000.385861111114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46000.385861111114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46000.385861111114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46000.385861111114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46000.385861111114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46000.385861111114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46000.385861111114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46000.385861111114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46000.385861111114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46000.385861111114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46000.385861111114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46000.385861111114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46000.385861111114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46000.385861111114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46000.385861111114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46000.385861111114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46000.385861111114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46000.385861111114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46000.385861111114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46000.385861111114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46000.385861111114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46000.385861111114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46000.385861111114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46000.385861111114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46000.385861111114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46000.385861111114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46000.385861111114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46000.385861111114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46000.385861111114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46000.385861111114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46000.385861111114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46000.385861111114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46000.385861111114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46000.385861111114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46000.385861111114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46000.385861111114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46000.385861111114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46000.385861111114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46000.385861111114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46000.385861111114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46000.385861111114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46000.385861111114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46000.385861111114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46000.385861111114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46000.385861111114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46000.385861111114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46000.385861111114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46000.385861111114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46000.385861111114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46000.385861111114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46000.385861111114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46000.385861111114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46000.385861111114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46000.385861111114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46000.385861111114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46000.385861111114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46000.385861111114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46000.385861111114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46000.385861111114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46000.385861111114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46000.385861111114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46000.385861111114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46000.385861111114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46000.385861111114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46000.385861111114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46000.385861111114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46000.385861111114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46000.385861111114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46000.385861111114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46000.385861111114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46000.385861111114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46000.385861111114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46000.385861111114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46000.385861111114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46000.385861111114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46000.385861111114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46000.385861111114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46000.385861111114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46000.385861111114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46000.385861111114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46000.385861111114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46000.385861111114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46000.385861111114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46000.385861111114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46000.385861111114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46000.385861111114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46000.385861111114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46000.385861111114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46000.385861111114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46000.385861111114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46000.385861111114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46000.385861111114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46000.385861111114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46000.385861111114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46000.385861111114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46000.385861111114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46000.385861111114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46000.385861111114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46000.385861111114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46000.385861111114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46000.385861111114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46000.385861111114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46000.385861111114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46000.385861111114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46000.385861111114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46000.385861111114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46000.385861111114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46000.385861111114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46000.385861111114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46000.385861111114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46000.385861111114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46000.385861111114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46000.385861111114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46000.385861111114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46000.385861111114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46000.385861111114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46000.385861111114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46000.385861111114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46000.385861111114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46000.385861111114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46000.385861111114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46000.385861111114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46000.385861111114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46000.385861111114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46000.385861111114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46000.385861111114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46000.385861111114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46000.385861111114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46000.385861111114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46000.385861111114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46000.385861111114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46000.385861111114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46000.385861111114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46000.385861111114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46000.385861111114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46000.385861111114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46000.385861111114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46000.385861111114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46000.385861111114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46000.385861111114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46000.385861111114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46000.385861111114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46000.385861111114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46000.385861111114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46000.385861111114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46000.385861111114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46000.385861111114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46000.385861111114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46000.385861111114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46000.385861111114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46000.385861111114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46000.385861111114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46000.385861111114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46000.385861111114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46000.385861111114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46000.385861111114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46000.385861111114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46000.385861111114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46000.385861111114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46000.385861111114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46000.385861111114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46000.385861111114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46000.385861111114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46000.385861111114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46000.385861111114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46000.385861111114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46000.385861111114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46000.385861111114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46000.385861111114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46000.385861111114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46000.385861111114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46000.385861111114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46000.385861111114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46000.385861111114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46000.385861111114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46000.385861111114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46000.385861111114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46000.385861111114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46000.385861111114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46000.385861111114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46000.385861111114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46000.385861111114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46000.385861111114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46000.385861111114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46000.385861111114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46000.385861111114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46000.385861111114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46000.385861111114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46000.385861111114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46000.385861111114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46000.385861111114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46000.385861111114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46000.385861111114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46000.385861111114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46000.385861111114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46000.385861111114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46000.385861111114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46000.385861111114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46000.385861111114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46000.385861111114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46000.385861111114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46000.385861111114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46000.385861111114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46000.385861111114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46000.385861111114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46000.385861111114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46000.385861111114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46000.385861111114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46000.385861111114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46000.385861111114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46000.385861111114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46000.385861111114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46000.385861111114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46000.385861111114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46000.385861111114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46000.385861111114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46000.385861111114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46000.385861111114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46000.385861111114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46000.385861111114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46000.385861111114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46000.385861111114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46000.385861111114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46000.385861111114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46000.385861111114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46000.385861111114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46000.385861111114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46000.385861111114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46000.385861111114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46000.385861111114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46000.385861111114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46000.385861111114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46000.385861111114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46000.385861111114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46000.385861111114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46000.385861111114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46000.385861111114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46000.385861111114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46000.385861111114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46000.385861111114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46000.385861111114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46000.385861111114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46000.385861111114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46000.385861111114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46000.385861111114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46000.385861111114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46000.385861111114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46000.385861111114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46000.385861111114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46000.385861111114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46000.385861111114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46000.385861111114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46000.385861111114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46000.385861111114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46000.385861111114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46000.385861111114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46000.385861111114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46000.385861111114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46000.385861111114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46000.385861111114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46000.385861111114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46000.385861111114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46000.385861111114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46000.385861111114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46000.385861111114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46000.385861111114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46000.385861111114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46000.385861111114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46000.385861111114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46000.385861111114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46000.385861111114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46000.385861111114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46000.385861111114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46000.385861111114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46000.385861111114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46000.385861111114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46000.385861111114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46000.385861111114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46000.385861111114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46000.385861111114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46000.385861111114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46000.385861111114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46000.385861111114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46000.385861111114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46000.385861111114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46000.385861111114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46000.385861111114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46000.385861111114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46000.385861111114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46000.385861111114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46000.385861111114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46000.385861111114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46000.385861111114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46000.385861111114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46000.385861111114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46000.385861111114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46000.385861111114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46000.385861111114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46000.385861111114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46000.385861111114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46000.385861111114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46000.385861111114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46000.385861111114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46000.385861111114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46000.385861111114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46000.385861111114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46000.385861111114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46000.385861111114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46000.385861111114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46000.385861111114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46000.385861111114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46000.385861111114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46000.385861111114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46000.385861111114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46000.385861111114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46000.385861111114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46000.385861111114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46000.385861111114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46000.385861111114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46000.385861111114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46000.385861111114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46000.385861111114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46000.385861111114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46000.385861111114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46000.385861111114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46000.385861111114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46000.385861111114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46000.385861111114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46000.385861111114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46000.385861111114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46000.385861111114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46000.385861111114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46000.385861111114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46000.385861111114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46000.385861111114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46000.385861111114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46000.385861111114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46000.385861111114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46000.385861111114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46000.385861111114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46000.385861111114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46000.385861111114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46000.385861111114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46000.385861111114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46000.385861111114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46000.385861111114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46000.385861111114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46000.385861111114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46000.385861111114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46000.385861111114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46000.385861111114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46000.385861111114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46000.385861111114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46000.385861111114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46000.385861111114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46000.385861111114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46000.385861111114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46000.385861111114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46000.385861111114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46000.385861111114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46000.385861111114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46000.385861111114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46000.385861111114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46000.385861111114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46000.385861111114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46000.385861111114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46000.385861111114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46000.385861111114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46000.385861111114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46000.385861111114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46000.385861111114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46000.385861111114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46000.385861111114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46000.385861111114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46000.385861111114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46000.385861111114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46000.385861111114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46000.385861111114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46000.385861111114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46000.385861111114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46000.385861111114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46000.385861111114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46000.385861111114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46000.385861111114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46000.385861111114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46000.385861111114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46000.385861111114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46000.385861111114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46000.385861111114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46000.385861111114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46000.385861111114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46000.385861111114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46000.385861111114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46000.385861111114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46000.385861111114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46000.385861111114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46000.385861111114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46000.385861111114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46000.385861111114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46000.385861111114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46000.385861111114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46000.385861111114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46000.385861111114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46000.385861111114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46000.385861111114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46000.385861111114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46000.385861111114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46000.385861111114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46000.385861111114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46000.385861111114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46000.385861111114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46000.385861111114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46000.385861111114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46000.385861111114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46000.385861111114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46000.385861111114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46000.385861111114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46000.385861111114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46000.385861111114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46000.385861111114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46000.385861111114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46000.385861111114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46000.385861111114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46000.385861111114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46000.385861111114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46000.385861111114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46000.385861111114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46000.385861111114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46000.385861111114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46000.385861111114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46000.385861111114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46000.385861111114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46000.385861111114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46000.385861111114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46000.385861111114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46000.385861111114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46000.385861111114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46000.385861111114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46000.385861111114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46000.385861111114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46000.385861111114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46000.385861111114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46000.385861111114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46000.385861111114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46000.385861111114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46000.385861111114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46000.385861111114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46000.385861111114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46000.385861111114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46000.385861111114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46000.385861111114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46000.385861111114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46000.385861111114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46000.385861111114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46000.385861111114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46000.385861111114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46000.385861111114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46000.385861111114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46000.385861111114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46000.385861111114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46000.385861111114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46000.385861111114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46000.385861111114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46000.385861111114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46000.385861111114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46000.385861111114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46000.385861111114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46000.385861111114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46000.385861111114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46000.385861111114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46000.385861111114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46000.385861111114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46000.385861111114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46000.385861111114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46000.385861111114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46000.385861111114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46000.385861111114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46000.385861111114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46000.385861111114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46000.385861111114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46000.385861111114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46000.385861111114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46000.385861111114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46000.385861111114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46000.385861111114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46000.385861111114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46000.385861111114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46000.385861111114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46000.385861111114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46000.385861111114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46000.385861111114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46000.385861111114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46000.385861111114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46000.385861111114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46000.385861111114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46000.385861111114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46000.385861111114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46000.385861111114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46000.385861111114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46000.385861111114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46000.385861111114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46000.385861111114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46000.385861111114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46000.385861111114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46000.385861111114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46000.385861111114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46000.385861111114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46000.385861111114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46000.385861111114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46000.385861111114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46000.385861111114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46000.385861111114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46000.385861111114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46000.385861111114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46000.385861111114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46000.385861111114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46000.385861111114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46000.385861111114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46000.385861111114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46000.385861111114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46000.385861111114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46000.385861111114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46000.385861111114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46000.385861111114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46000.385861111114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46000.385861111114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46000.385861111114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46000.385861111114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46000.385861111114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46000.385861111114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46000.385861111114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46000.385861111114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46000.385861111114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46000.385861111114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46000.385861111114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46000.385861111114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46000.385861111114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46000.385861111114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46000.385861111114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46000.385861111114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46000.385861111114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46000.385861111114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46000.385861111114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46000.385861111114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46000.385861111114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46000.385861111114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46000.385861111114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46000.385861111114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46000.385861111114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46000.385861111114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46000.385861111114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46000.385861111114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46000.385861111114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46000.385861111114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46000.385861111114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46000.385861111114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46000.385861111114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46000.385861111114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46000.385861111114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46000.385861111114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46000.385861111114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46000.385861111114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46000.385861111114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46000.385861111114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46000.385861111114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46000.385861111114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46000.385861111114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46000.385861111114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46000.385861111114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46000.385861111114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46000.385861111114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46000.385861111114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46000.385861111114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46000.385861111114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46000.385861111114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46000.385861111114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46000.385861111114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46000.385861111114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46000.385861111114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46000.385861111114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46000.385861111114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46000.385861111114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46000.385861111114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46000.385861111114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46000.385861111114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46000.385861111114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46000.385861111114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46000.385861111114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46000.385861111114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46000.385861111114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46000.385861111114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46000.385861111114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46000.385861111114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46000.385861111114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46000.385861111114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46000.385861111114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46000.385861111114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46000.385861111114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46000.385861111114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46000.385861111114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46000.385861111114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46000.385861111114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46000.385861111114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46000.385861111114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46000.385861111114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46000.385861111114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46000.385861111114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46000.385861111114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46000.385861111114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46000.385861111114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46000.385861111114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46000.385861111114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46000.385861111114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46000.385861111114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46000.385861111114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46000.385861111114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46000.385861111114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46000.385861111114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46000.385861111114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46000.385861111114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46000.385861111114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46000.385861111114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46000.385861111114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46000.385861111114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46000.385861111114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46000.385861111114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46000.385861111114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46000.385861111114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46000.385861111114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46000.385861111114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46000.385861111114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46000.385861111114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46000.385861111114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46000.385861111114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46000.385861111114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46000.385861111114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46000.385861111114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46000.385861111114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46000.385861111114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46000.385861111114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46000.385861111114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46000.385861111114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46000.385861111114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46000.385861111114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46000.385861111114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46000.385861111114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46000.385861111114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46000.385861111114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46000.385861111114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46000.385861111114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46000.385861111114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46000.385861111114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46000.385861111114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46000.385861111114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46000.385861111114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46000.385861111114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46000.385861111114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46000.385861111114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46000.385861111114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46000.385861111114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46000.385861111114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46000.385861111114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46000.385861111114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46000.385861111114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46000.385861111114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46000.385861111114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46000.385861111114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46000.385861111114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46000.385861111114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46000.385861111114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46000.385861111114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46000.385861111114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46000.385861111114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46000.385861111114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46000.385861111114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46000.385861111114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46000.385861111114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46000.385861111114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46000.385861111114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46000.385861111114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46000.385861111114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46000.385861111114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46000.385861111114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46000.385861111114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46000.385861111114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46000.385861111114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46000.385861111114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46000.385861111114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46000.385861111114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46000.385861111114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46000.385861111114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46000.385861111114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46000.385861111114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46000.385861111114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46000.385861111114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46000.385861111114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46000.385861111114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46000.385861111114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46000.385861111114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46000.385861111114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46000.385861111114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46000.385861111114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46000.385861111114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46000.385861111114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46000.385861111114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46000.385861111114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46000.385861111114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46000.385861111114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46000.385861111114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46000.385861111114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46000.385861111114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46000.385861111114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46000.385861111114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46000.385861111114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46000.385861111114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46000.385861111114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46000.385861111114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46000.385861111114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46000.385861111114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46000.385861111114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46000.385861111114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46000.385861111114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46000.385861111114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46000.385861111114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46000.385861111114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46000.385861111114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46000.385861111114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46000.385861111114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46000.385861111114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46000.385861111114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46000.385861111114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46000.385861111114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46000.385861111114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46000.385861111114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46000.385861111114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46000.385861111114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46000.385861111114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46000.385861111114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46000.385861111114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46000.385861111114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46000.385861111114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46000.385861111114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46000.385861111114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46000.385861111114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46000.385861111114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46000.385861111114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46000.385861111114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46000.385861111114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46000.385861111114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46000.385861111114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46000.385861111114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46000.385861111114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46000.385861111114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46000.385861111114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46000.385861111114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46000.385861111114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46000.385861111114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46000.385861111114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46000.385861111114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46000.385861111114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46000.385861111114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46000.385861111114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46000.385861111114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46000.385861111114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46000.385861111114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46000.385861111114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46000.385861111114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46000.385861111114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46000.385861111114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46000.385861111114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46000.385861111114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46000.385861111114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46000.385861111114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46000.385861111114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46000.385861111114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46000.385861111114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46000.385861111114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46000.385861111114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46000.385861111114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46000.385861111114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46000.385861111114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46000.385861111114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46000.385861111114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46000.385861111114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46000.385861111114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46000.385861111114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46000.385861111114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46000.385861111114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46000.385861111114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46000.385861111114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46000.385861111114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46000.385861111114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46000.385861111114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46000.385861111114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46000.385861111114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46000.385861111114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46000.385861111114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296.90514351851743</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1.5917175925933407</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46000.385861111114</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6.7631944446475245E-2</v>
      </c>
      <c r="H5" s="91">
        <v>46000.312569444446</v>
      </c>
      <c r="I5" s="107" t="str">
        <f>IFERROR(VLOOKUP(D5,DB!A:F,6,0),"")</f>
        <v>Generator-SG</v>
      </c>
      <c r="J5" s="107" t="str">
        <f>IFERROR(VLOOKUP(D5,DB!A:G,7,0),"")</f>
        <v>No BB Shifted</v>
      </c>
      <c r="K5" s="93" t="s">
        <v>39136</v>
      </c>
      <c r="L5" s="87" t="str">
        <f>IFERROR(VLOOKUP(D5,DB!A:I,9,0),"")</f>
        <v>Latis</v>
      </c>
    </row>
    <row r="6" spans="1:16" ht="15" customHeight="1">
      <c r="A6" s="107" t="s">
        <v>39137</v>
      </c>
      <c r="B6" s="107" t="str">
        <f>IFERROR(VLOOKUP(D6,DB!A:K,11,0),"")</f>
        <v>R4</v>
      </c>
      <c r="C6" s="89">
        <v>1</v>
      </c>
      <c r="D6" s="87" t="s">
        <v>28260</v>
      </c>
      <c r="E6" s="90" t="s">
        <v>39109</v>
      </c>
      <c r="F6" s="91">
        <v>46000.375914351855</v>
      </c>
      <c r="G6" s="92">
        <f t="shared" ca="1" si="1"/>
        <v>9.9467592590372078E-3</v>
      </c>
      <c r="H6" s="91">
        <v>46000.370173611111</v>
      </c>
      <c r="I6" s="107" t="str">
        <f>IFERROR(VLOOKUP(D6,DB!A:F,6,0),"")</f>
        <v>SCECO</v>
      </c>
      <c r="J6" s="107" t="str">
        <f>IFERROR(VLOOKUP(D6,DB!A:G,7,0),"")</f>
        <v>Good</v>
      </c>
      <c r="K6" s="93" t="s">
        <v>39138</v>
      </c>
      <c r="L6" s="87" t="str">
        <f>IFERROR(VLOOKUP(D6,DB!A:I,9,0),"")</f>
        <v>Latis</v>
      </c>
    </row>
    <row r="7" spans="1:16" ht="15" customHeight="1">
      <c r="A7" s="107"/>
      <c r="B7" s="107" t="str">
        <f>IFERROR(VLOOKUP(D7,DB!A:K,11,0),"")</f>
        <v/>
      </c>
      <c r="C7" s="89"/>
      <c r="D7" s="87"/>
      <c r="E7" s="90"/>
      <c r="F7" s="91"/>
      <c r="G7" s="92">
        <f t="shared" ca="1" si="1"/>
        <v>46000.385861111114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46000.385861111114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46000.385861111114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46000.385861111114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46000.385861111114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46000.385861111114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46000.385861111114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46000.385861111114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46000.385861111114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46000.385861111114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46000.385861111114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46000.385861111114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46000.385861111114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46000.385861111114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46000.385861111114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46000.385861111114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46000.385861111114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46000.385861111114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46000.385861111114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46000.385861111114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46000.385861111114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46000.385861111114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46000.385861111114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46000.385861111114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46000.385861111114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46000.385861111114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46000.385861111114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46000.385861111114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46000.385861111114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46000.385861111114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46000.385861111114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46000.385861111114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46000.385861111114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46000.385861111114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46000.385861111114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46000.385861111114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46000.385861111114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46000.385861111114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46000.385861111114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46000.385861111114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46000.385861111114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46000.385861111114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46000.385861111114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46000.385861111114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46000.385861111114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46000.385861111114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46000.385861111114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46000.385861111114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46000.385861111114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46000.385861111114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46000.385861111114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46000.385861111114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46000.385861111114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46000.385861111114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46000.385861111114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46000.385861111114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46000.385861111114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46000.385861111114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46000.385861111114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46000.385861111114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46000.385861111114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46000.385861111114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46000.385861111114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46000.385861111114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46000.385861111114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46000.385861111114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46000.385861111114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46000.385861111114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46000.385861111114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46000.385861111114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46000.385861111114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46000.385861111114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46000.385861111114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46000.385861111114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46000.385861111114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46000.385861111114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46000.385861111114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46000.385861111114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46000.385861111114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46000.385861111114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46000.385861111114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46000.385861111114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46000.385861111114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46000.385861111114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46000.385861111114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46000.385861111114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46000.385861111114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46000.385861111114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46000.385861111114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46000.385861111114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46000.385861111114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46000.385861111114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46000.385861111114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46000.385861111114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46000.385861111114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46000.385861111114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46000.385861111114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46000.385861111114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46000.385861111114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46000.385861111114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46000.385861111114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46000.385861111114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46000.385861111114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46000.385861111114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46000.385861111114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46000.385861111114</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108.55380092592532</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74.19698379629699</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51.724750000001222</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19.012562500000058</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3.2783726851848769</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0.28853472222544951</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46000.385861111114</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46000.385861111114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46000.385861111114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46000.385861111114</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46000.385861111114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46000.385861111114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46000.385861111114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46000.385861111114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46000.385861111114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46000.385861111114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46000.385861111114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46000.385861111114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46000.385861111114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46000.385861111114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46000.385861111114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46000.385861111114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46000.385861111114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46000.385861111114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46000.385861111114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46000.385861111114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46000.385861111114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46000.385861111114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46000.385861111114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46000.385861111114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46000.385861111114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46000.385861111114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46000.385861111114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46000.385861111114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46000.385861111114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46000.385861111114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46000.385861111114</v>
      </c>
      <c r="H39" s="38"/>
      <c r="I39" s="37" t="str">
        <f>IFERROR(VLOOKUP(D39,DB!A:F,6,0),"")</f>
        <v/>
      </c>
      <c r="J39" s="37" t="str">
        <f>IFERROR(VLOOKUP(D39,DB!A:G,7,0),"")</f>
        <v/>
      </c>
      <c r="K39" s="37"/>
      <c r="L39" s="37" t="str">
        <f>IFERROR(VLOOKUP(D39,DB!A:I,9,0),"")</f>
        <v/>
      </c>
    </row>
    <row r="40" spans="1:12">
      <c r="A40" s="37" t="s">
        <v>39153</v>
      </c>
      <c r="B40" s="37" t="str">
        <f>IFERROR(VLOOKUP(D40,DB!A:K,11,0),"")</f>
        <v>R5</v>
      </c>
      <c r="C40" s="37">
        <v>1</v>
      </c>
      <c r="D40" s="37" t="s">
        <v>38187</v>
      </c>
      <c r="E40" s="37" t="s">
        <v>39106</v>
      </c>
      <c r="F40" s="38">
        <v>46000.087430555555</v>
      </c>
      <c r="G40" s="131">
        <f ca="1">IFERROR(NOW()-F40,"")</f>
        <v>0.29843055555829778</v>
      </c>
      <c r="H40" s="38">
        <v>46000.164756944447</v>
      </c>
      <c r="I40" s="37" t="str">
        <f>IFERROR(VLOOKUP(D40,DB!A:F,6,0),"")</f>
        <v>SCECO</v>
      </c>
      <c r="J40" s="37" t="str">
        <f>IFERROR(VLOOKUP(D40,DB!A:G,7,0),"")</f>
        <v>Haj Removal</v>
      </c>
      <c r="K40" s="37" t="s">
        <v>39154</v>
      </c>
      <c r="L40" s="37" t="str">
        <f>IFERROR(VLOOKUP(D40,DB!A:I,9,0),"")</f>
        <v>Latis</v>
      </c>
    </row>
    <row r="41" spans="1:12">
      <c r="A41" s="37"/>
      <c r="B41" s="37" t="str">
        <f>IFERROR(VLOOKUP(D41,DB!A:K,11,0),"")</f>
        <v/>
      </c>
      <c r="C41" s="37"/>
      <c r="D41" s="37"/>
      <c r="E41" s="37"/>
      <c r="F41" s="38"/>
      <c r="G41" s="131">
        <f ca="1">IFERROR(NOW()-F41,"")</f>
        <v>46000.385861111114</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29562</v>
      </c>
      <c r="E2" s="138" t="s">
        <v>39106</v>
      </c>
      <c r="F2" s="117">
        <v>46000.364108796297</v>
      </c>
      <c r="G2" s="72">
        <f t="shared" ref="G2:G18" ca="1" si="0">IFERROR(NOW()-F2,"-")</f>
        <v>2.1752314816694707E-2</v>
      </c>
      <c r="H2" s="117">
        <v>46000.346909722219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46000.385861111114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46000.385861111114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46000.385861111114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46000.385861111114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46000.385861111114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46000.385861111114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46000.385861111114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46000.385861111114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46000.385861111114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46000.385861111114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46000.385861111114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46000.385861111114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46000.385861111114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46000.385861111114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46000.385861111114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46000.385861111114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46000.385861111114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46000.385861111114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46000.385861111114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46000.385861111114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46000.385861111114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46000.385861111114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46000.385861111114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46000.385861111114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46000.385861111114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46000.385861111114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46000.385861111114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46000.385861111114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46000.385861111114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46000.385861111114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46000.385861111114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46000.385861111114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46000.385861111114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46000.385861111114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46000.385861111114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46000.385861111114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46000.385861111114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46000.385861111114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46000.385861111114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46000.385861111114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46000.385861111114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46000.385861111114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46000.385861111114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46000.385861111114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46000.385861111114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46000.385861111114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46000.385861111114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46000.385861111114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46000.385861111114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46000.385861111114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46000.385861111114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46000.385861111114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46000.385861111114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46000.385861111114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46000.385861111114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46000.385861111114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46000.385861111114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46000.385861111114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46000.385861111114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46000.385861111114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46000.385861111114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46000.385861111114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46000.385861111114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46000.385861111114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46000.385861111114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46000.385861111114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46000.385861111114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46000.385861111114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46000.385861111114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46000.385861111114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46000.385861111114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46000.385861111114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46000.385861111114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46000.385861111114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46000.385861111114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46000.385861111114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46000.385861111114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46000.385861111114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46000.385861111114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46000.385861111114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46000.385861111114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46000.385861111114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46000.385861111114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46000.385861111114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46000.385861111114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46000.385861111114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46000.385861111114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46000.385861111114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46000.385861111114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46000.385861111114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46000.385861111114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46000.385861111114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46000.385861111114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46000.385861111114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46000.385861111114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46000.385861111114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46000.385861111114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46000.385861111114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46000.385861111114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46000.385861111114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46000.385861111114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46000.385861111114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46000.385861111114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46000.385861111114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46000.385861111114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46000.385861111114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46000.385861111114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46000.385861111114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46000.385861111114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46000.385861111114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46000.385861111114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46000.385861111114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46000.385861111114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46000.385861111114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46000.385861111114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46000.385861111114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46000.385861111114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46000.385861111114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46000.385861111114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46000.385861111114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46000.385861111114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46000.385861111114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46000.385861111114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46000.385861111114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46000.385861111114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46000.385861111114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46000.385861111114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46000.385861111114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46000.385861111114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46000.385861111114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46000.385861111114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46000.385861111114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46000.385861111114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46000.385861111114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46000.385861111114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46000.385861111114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46000.385861111114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46000.385861111114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46000.385861111114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46000.385861111114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46000.385861111114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46000.385861111114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46000.385861111114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46000.385861111114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46000.385861111114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46000.385861111114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46000.385861111114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46000.385861111114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46000.385861111114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46000.385861111114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46000.385861111114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46000.385861111114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46000.385861111114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46000.385861111114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46000.385861111114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46000.385861111114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46000.385861111114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46000.385861111114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46000.385861111114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46000.385861111114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46000.385861111114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46000.385861111114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46000.385861111114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46000.385861111114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46000.385861111114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46000.385861111114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46000.385861111114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46000.385861111114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46000.385861111114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46000.385861111114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46000.385861111114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46000.385861111114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46000.385861111114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46000.385861111114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46000.385861111114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46000.385861111114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46000.385861111114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46000.385861111114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46000.385861111114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46000.385861111114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46000.385861111114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46000.385861111114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46000.385861111114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46000.385861111114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46000.385861111114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46000.385861111114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46000.385861111114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46000.385861111114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46000.385861111114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46000.385861111114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46000.385861111114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46000.385861111114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46000.385861111114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46000.385861111114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46000.385861111114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46000.385861111114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46000.385861111114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46000.385861111114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46000.385861111114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46000.385861111114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46000.385861111114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46000.385861111114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46000.385861111114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46000.385861111114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46000.385861111114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46000.385861111114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46000.385861111114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46000.385861111114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46000.385861111114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46000.385861111114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46000.385861111114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46000.385861111114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46000.385861111114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46000.385861111114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46000.385861111114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46000.385861111114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46000.385861111114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46000.385861111114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46000.385861111114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46000.385861111114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46000.385861111114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46000.385861111114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46000.385861111114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46000.385861111114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46000.385861111114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46000.385861111114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46000.385861111114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46000.385861111114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46000.385861111114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46000.385861111114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46000.385861111114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46000.385861111114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46000.385861111114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46000.385861111114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46000.385861111114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46000.385861111114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46000.385861111114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46000.385861111114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46000.385861111114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46000.385861111114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46000.385861111114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46000.385861111114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46000.385861111114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46000.385861111114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46000.385861111114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46000.385861111114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46000.385861111114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46000.385861111114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46000.385861111114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46000.385861111114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46000.385861111114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46000.385861111114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46000.385861111114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46000.385861111114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46000.385861111114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46000.385861111114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46000.385861111114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46000.385861111114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46000.385861111114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46000.385861111114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46000.385861111114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46000.385861111114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46000.385861111114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46000.385861111114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46000.385861111114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46000.385861111114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46000.385861111114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46000.385861111114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46000.385861111114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46000.385861111114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46000.385861111114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46000.385861111114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46000.385861111114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46000.385861111114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46000.385861111114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46000.385861111114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46000.385861111114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46000.385861111114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46000.385861111114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46000.385861111114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46000.385861111114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46000.385861111114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46000.385861111114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46000.385861111114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46000.385861111114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46000.385861111114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46000.385861111114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46000.385861111114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46000.385861111114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46000.385861111114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46000.385861111114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46000.385861111114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46000.385861111114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46000.385861111114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46000.385861111114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46000.385861111114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46000.385861111114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46000.385861111114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46000.385861111114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46000.385861111114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46000.385861111114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46000.385861111114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46000.385861111114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46000.385861111114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46000.385861111114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46000.385861111114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46000.385861111114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46000.385861111114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46000.385861111114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46000.385861111114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46000.385861111114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46000.385861111114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46000.385861111114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46000.385861111114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46000.385861111114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46000.385861111114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46000.385861111114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46000.385861111114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46000.385861111114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46000.385861111114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46000.385861111114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46000.385861111114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46000.385861111114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46000.385861111114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46000.385861111114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46000.385861111114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46000.385861111114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46000.385861111114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46000.385861111114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46000.385861111114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46000.385861111114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46000.385861111114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46000.385861111114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46000.385861111114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46000.385861111114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46000.385861111114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46000.385861111114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46000.385861111114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46000.385861111114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46000.385861111114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46000.385861111114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46000.385861111114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46000.385861111114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46000.385861111114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46000.385861111114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46000.385861111114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46000.385861111114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46000.385861111114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46000.385861111114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46000.385861111114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46000.385861111114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46000.385861111114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46000.385861111114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46000.385861111114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46000.385861111114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46000.385861111114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46000.385861111114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46000.385861111114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46000.385861111114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46000.385861111114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46000.385861111114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46000.385861111114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46000.385861111114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46000.385861111114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46000.385861111114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46000.385861111114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46000.385861111114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46000.385861111114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46000.385861111114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46000.385861111114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46000.385861111114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46000.385861111114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46000.385861111114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46000.385861111114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46000.385861111114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46000.385861111114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46000.385861111114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46000.385861111114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46000.385861111114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46000.385861111114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46000.385861111114</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46000.385861111114</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