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12" documentId="120_S{2AC9BD13-BADA-5192-A53E-5A8FF88502F6}" xr6:coauthVersionLast="47" xr6:coauthVersionMax="47" xr10:uidLastSave="{8CCEB834-A1F7-4237-9CB6-259ABC09706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<sst xmlns="http://schemas.openxmlformats.org/spreadsheetml/2006/main" count="181517" uniqueCount="39135">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</sst>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334.2455048611082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c r="F3" s="123"/>
      <c r="G3" s="122">
        <f ca="1">IFERROR(NOW()-F3,"-")</f>
        <v>45997.193930787034</v>
      </c>
      <c r="H3" s="123"/>
      <c r="I3" s="125" t="str">
        <f>IFERROR(VLOOKUP(D3,DB!A:F,6,0),"")</f>
        <v>Generator-DG</v>
      </c>
      <c r="J3" s="125" t="str">
        <f>IFERROR(VLOOKUP(D3,DB!A:G,7,0),"")</f>
        <v>Vandalized</v>
      </c>
      <c r="K3" s="121"/>
      <c r="L3" s="120" t="str">
        <f>IFERROR(VLOOKUP(D3,DB!A:I,9,0),"")</f>
        <v>Latis</v>
      </c>
    </row>
    <row r="4" spans="1:15" ht="15" customHeight="1">
      <c r="A4" s="126"/>
      <c r="B4" s="125" t="str">
        <f>IFERROR(VLOOKUP(D4,DB!A:K,11,0),"")</f>
        <v/>
      </c>
      <c r="C4" s="125"/>
      <c r="D4" s="56"/>
      <c r="E4" s="124"/>
      <c r="F4" s="123"/>
      <c r="G4" s="122">
        <f ca="1">IFERROR(NOW()-F4,"-")</f>
        <v>45997.193930787034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45997.193930787034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45997.193930787034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45997.193930787034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45997.193930787034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45997.193930787034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45997.193930787034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45997.193930787034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45997.193930787034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45997.193930787034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45997.193930787034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45997.193930787034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45997.193930787034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45997.193930787034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45997.193930787034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45997.193930787034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45997.193930787034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45997.193930787034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45997.193930787034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45997.193930787034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45997.193930787034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45997.193930787034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45997.193930787034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45997.193930787034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45997.193930787034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45997.193930787034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45997.193930787034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45997.193930787034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45997.193930787034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45997.193930787034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45997.193930787034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45997.193930787034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45997.193930787034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45997.193930787034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45997.193930787034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45997.193930787034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45997.193930787034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45997.193930787034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45997.193930787034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45997.193930787034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45997.193930787034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45997.193930787034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45997.193930787034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45997.193930787034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45997.193930787034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45997.193930787034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45997.193930787034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45997.193930787034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45997.193930787034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45997.193930787034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45997.193930787034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45997.193930787034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45997.193930787034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45997.193930787034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45997.193930787034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45997.193930787034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45997.193930787034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45997.193930787034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45997.193930787034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45997.193930787034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45997.193930787034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45997.193930787034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45997.193930787034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45997.193930787034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45997.193930787034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45997.193930787034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45997.193930787034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45997.193930787034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45997.193930787034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45997.193930787034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45997.193930787034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45997.193930787034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45997.193930787034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45997.193930787034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45997.193930787034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45997.193930787034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45997.193930787034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45997.193930787034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45997.193930787034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45997.193930787034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45997.193930787034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45997.193930787034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45997.193930787034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45997.193930787034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45997.193930787034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45997.193930787034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45997.193930787034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45997.193930787034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45997.193930787034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45997.193930787034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45997.193930787034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45997.193930787034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45997.193930787034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45997.193930787034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45997.193930787034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45997.193930787034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45997.193930787034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45997.193930787034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45997.193930787034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45997.193930787034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45997.193930787034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45997.193930787034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45997.193930787034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45997.193930787034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45997.193930787034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45997.193930787034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45997.193930787034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45997.193930787034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45997.193930787034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45997.193930787034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45997.193930787034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45997.193930787034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45997.193930787034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45997.193930787034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45997.193930787034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45997.193930787034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45997.193930787034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45997.193930787034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45997.193930787034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45997.193930787034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45997.193930787034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45997.193930787034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45997.193930787034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45997.193930787034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45997.193930787034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45997.193930787034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45997.193930787034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45997.193930787034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45997.193930787034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45997.193930787034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45997.193930787034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45997.193930787034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45997.193930787034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45997.193930787034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45997.193930787034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45997.193930787034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45997.193930787034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45997.193930787034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45997.193930787034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45997.193930787034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45997.193930787034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45997.193930787034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45997.193930787034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45997.193930787034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45997.193930787034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45997.193930787034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45997.193930787034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45997.193930787034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45997.193930787034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45997.193930787034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45997.193930787034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45997.193930787034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45997.193930787034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45997.193930787034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45997.193930787034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45997.193930787034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45997.193930787034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45997.193930787034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45997.193930787034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45997.193930787034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45997.193930787034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45997.193930787034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45997.193930787034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45997.193930787034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45997.193930787034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45997.193930787034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45997.193930787034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45997.193930787034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45997.193930787034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45997.193930787034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45997.193930787034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45997.193930787034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45997.193930787034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45997.193930787034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45997.193930787034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45997.193930787034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45997.193930787034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45997.193930787034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45997.193930787034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45997.193930787034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45997.193930787034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45997.193930787034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45997.193930787034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45997.193930787034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45997.193930787034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45997.193930787034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45997.193930787034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45997.193930787034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45997.193930787034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45997.193930787034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45997.193930787034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45997.193930787034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45997.193930787034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45997.193930787034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172.19409282407287</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8">
        <v>45984.387418981481</v>
      </c>
      <c r="G4" s="99">
        <f ca="1">IFERROR(NOW()-F4,"-")</f>
        <v>12.806511805552873</v>
      </c>
      <c r="H4" s="98">
        <v>45984.381168981483</v>
      </c>
      <c r="I4" s="18" t="str">
        <f>IFERROR(VLOOKUP(D4,DB!A:F,6,0),"")</f>
        <v>SCECO</v>
      </c>
      <c r="J4" s="18" t="str">
        <f>IFERROR(VLOOKUP(D4,DB!A:G,7,0),"")</f>
        <v>Vandalized</v>
      </c>
      <c r="K4" s="19" t="s">
        <v>39116</v>
      </c>
      <c r="L4" s="18" t="str">
        <f>IFERROR(VLOOKUP(D4,DB!A:I,9,0),"")</f>
        <v>Latis</v>
      </c>
    </row>
    <row r="5" spans="1:12" ht="31.5" customHeight="1">
      <c r="A5" s="96" t="s">
        <v>39117</v>
      </c>
      <c r="B5" s="18" t="str">
        <f>IFERROR(VLOOKUP(D5,DB!A:K,11,0),"")</f>
        <v>R2</v>
      </c>
      <c r="C5" s="18">
        <v>1</v>
      </c>
      <c r="D5" s="18" t="s">
        <v>22350</v>
      </c>
      <c r="E5" s="81" t="s">
        <v>39106</v>
      </c>
      <c r="F5" s="98">
        <v>45997.047164351854</v>
      </c>
      <c r="G5" s="99">
        <f ca="1">IFERROR(NOW()-F5,"-")</f>
        <v>0.14676643518032506</v>
      </c>
      <c r="H5" s="98">
        <v>45997.040914351855</v>
      </c>
      <c r="I5" s="18" t="str">
        <f>IFERROR(VLOOKUP(D5,DB!A:F,6,0),"")</f>
        <v>Power cube</v>
      </c>
      <c r="J5" s="18" t="str">
        <f>IFERROR(VLOOKUP(D5,DB!A:G,7,0),"")</f>
        <v>Good</v>
      </c>
      <c r="K5" s="19" t="s">
        <v>39118</v>
      </c>
      <c r="L5" s="18" t="str">
        <f>IFERROR(VLOOKUP(D5,DB!A:I,9,0),"")</f>
        <v>Latis</v>
      </c>
    </row>
    <row r="6" spans="1:12" ht="31.5" customHeight="1">
      <c r="A6" s="96"/>
      <c r="B6" s="18" t="str">
        <f>IFERROR(VLOOKUP(D6,DB!A:K,11,0),"")</f>
        <v/>
      </c>
      <c r="C6" s="18"/>
      <c r="D6" s="18"/>
      <c r="E6" s="97"/>
      <c r="F6" s="98"/>
      <c r="G6" s="99">
        <f ca="1">IFERROR(NOW()-F6,"-")</f>
        <v>45997.193930787034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45997.193930787034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45997.193930787034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45997.193930787034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45997.193930787034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45997.193930787034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45997.193930787034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45997.193930787034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45997.193930787034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45997.193930787034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45997.193930787034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45997.193930787034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45997.193930787034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45997.193930787034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45997.193930787034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45997.193930787034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45997.193930787034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45997.193930787034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45997.193930787034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45997.193930787034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45997.193930787034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45997.193930787034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45997.193930787034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45997.193930787034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45997.193930787034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45997.193930787034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45997.193930787034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45997.193930787034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45997.193930787034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45997.193930787034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45997.193930787034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45997.193930787034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45997.193930787034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45997.193930787034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45997.193930787034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45997.193930787034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45997.193930787034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45997.193930787034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45997.193930787034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45997.193930787034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45997.193930787034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45997.193930787034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45997.193930787034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45997.193930787034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45997.193930787034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45997.193930787034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45997.193930787034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45997.193930787034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45997.193930787034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45997.193930787034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45997.193930787034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45997.193930787034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45997.193930787034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45997.193930787034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45997.193930787034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45997.193930787034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45997.193930787034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45997.193930787034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45997.193930787034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45997.193930787034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45997.193930787034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45997.193930787034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45997.193930787034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45997.193930787034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45997.193930787034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45997.193930787034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45997.193930787034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45997.193930787034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45997.193930787034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45997.193930787034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45997.193930787034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45997.193930787034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45997.193930787034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45997.193930787034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45997.193930787034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45997.193930787034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45997.193930787034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45997.193930787034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45997.193930787034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45997.193930787034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45997.193930787034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45997.193930787034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45997.193930787034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45997.193930787034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45997.193930787034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45997.193930787034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45997.193930787034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45997.193930787034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45997.193930787034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45997.193930787034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45997.193930787034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45997.193930787034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45997.193930787034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45997.193930787034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45997.193930787034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45997.193930787034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45997.193930787034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45997.193930787034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45997.193930787034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45997.193930787034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45997.193930787034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45997.193930787034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45997.193930787034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45997.193930787034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45997.193930787034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45997.193930787034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45997.193930787034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45997.193930787034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45997.193930787034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45997.193930787034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45997.193930787034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45997.193930787034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45997.193930787034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45997.193930787034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45997.193930787034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45997.193930787034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45997.193930787034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45997.193930787034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45997.193930787034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45997.193930787034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45997.193930787034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45997.193930787034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45997.193930787034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45997.193930787034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45997.193930787034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45997.193930787034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45997.193930787034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45997.193930787034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45997.193930787034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45997.193930787034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45997.193930787034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45997.193930787034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45997.193930787034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45997.193930787034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45997.193930787034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45997.193930787034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45997.193930787034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45997.193930787034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45997.193930787034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45997.193930787034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45997.193930787034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45997.193930787034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45997.193930787034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45997.193930787034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45997.193930787034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45997.193930787034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45997.193930787034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45997.193930787034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45997.193930787034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45997.193930787034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45997.193930787034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45997.193930787034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45997.193930787034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45997.193930787034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45997.193930787034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45997.193930787034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45997.193930787034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45997.193930787034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45997.193930787034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45997.193930787034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45997.193930787034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45997.193930787034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45997.193930787034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45997.193930787034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45997.193930787034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45997.193930787034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45997.193930787034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45997.193930787034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45997.193930787034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45997.193930787034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45997.193930787034</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45997.193930787034</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45997.193930787034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45997.193930787034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45997.193930787034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45997.193930787034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45997.193930787034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45997.193930787034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45997.193930787034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45997.193930787034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45997.193930787034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45997.193930787034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45997.193930787034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45997.193930787034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45997.193930787034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45997.193930787034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45997.193930787034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45997.193930787034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45997.193930787034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45997.193930787034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45997.193930787034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45997.193930787034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45997.193930787034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45997.193930787034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45997.193930787034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45997.193930787034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45997.193930787034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45997.193930787034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45997.193930787034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45997.193930787034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45997.193930787034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45997.193930787034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45997.193930787034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45997.193930787034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45997.193930787034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45997.193930787034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45997.193930787034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45997.193930787034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45997.193930787034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45997.193930787034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45997.193930787034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45997.193930787034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45997.193930787034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45997.193930787034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45997.193930787034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45997.193930787034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45997.193930787034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45997.193930787034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45997.193930787034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45997.193930787034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45997.193930787034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45997.193930787034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45997.193930787034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45997.193930787034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45997.193930787034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45997.193930787034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45997.193930787034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45997.193930787034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45997.193930787034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45997.193930787034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45997.193930787034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45997.193930787034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45997.193930787034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45997.193930787034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45997.193930787034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45997.193930787034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45997.193930787034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45997.193930787034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45997.193930787034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45997.193930787034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45997.193930787034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45997.193930787034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45997.193930787034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45997.193930787034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45997.193930787034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45997.193930787034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45997.193930787034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45997.193930787034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45997.193930787034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45997.193930787034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45997.193930787034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45997.193930787034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45997.193930787034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45997.193930787034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45997.193930787034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45997.193930787034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45997.193930787034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45997.193930787034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45997.193930787034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45997.193930787034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45997.193930787034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45997.193930787034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45997.193930787034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45997.193930787034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45997.193930787034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45997.193930787034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45997.193930787034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45997.193930787034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45997.193930787034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45997.193930787034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45997.193930787034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45997.193930787034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45997.193930787034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45997.193930787034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45997.193930787034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45997.193930787034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45997.193930787034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45997.193930787034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45997.193930787034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45997.193930787034</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45997.193930787034</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45997.193930787034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45997.193930787034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45997.193930787034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45997.193930787034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45997.193930787034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45997.193930787034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45997.193930787034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45997.193930787034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45997.193930787034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45997.193930787034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45997.193930787034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45997.193930787034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45997.193930787034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45997.193930787034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45997.193930787034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45997.193930787034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45997.193930787034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45997.193930787034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45997.193930787034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45997.193930787034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45997.193930787034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45997.193930787034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45997.193930787034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45997.193930787034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45997.193930787034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45997.193930787034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45997.193930787034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45997.193930787034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45997.193930787034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45997.193930787034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45997.193930787034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45997.193930787034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45997.193930787034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45997.193930787034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45997.193930787034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45997.193930787034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45997.193930787034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45997.193930787034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45997.193930787034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45997.193930787034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45997.193930787034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45997.193930787034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45997.193930787034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45997.193930787034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45997.193930787034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45997.193930787034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45997.193930787034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45997.193930787034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45997.193930787034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45997.193930787034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45997.193930787034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45997.193930787034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45997.193930787034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45997.193930787034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45997.193930787034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45997.193930787034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45997.193930787034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45997.193930787034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45997.193930787034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45997.193930787034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45997.193930787034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45997.193930787034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45997.193930787034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45997.193930787034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45997.193930787034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45997.193930787034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45997.193930787034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45997.193930787034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45997.193930787034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45997.193930787034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45997.193930787034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45997.193930787034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45997.193930787034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45997.193930787034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45997.193930787034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45997.193930787034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45997.193930787034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45997.193930787034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45997.193930787034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45997.193930787034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45997.193930787034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45997.193930787034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45997.193930787034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45997.193930787034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45997.193930787034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45997.193930787034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45997.193930787034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45997.193930787034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45997.193930787034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45997.193930787034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45997.193930787034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45997.193930787034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45997.193930787034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45997.193930787034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45997.193930787034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45997.193930787034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45997.193930787034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45997.193930787034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45997.193930787034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45997.193930787034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45997.193930787034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45997.193930787034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45997.193930787034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45997.193930787034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45997.193930787034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45997.193930787034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45997.193930787034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45997.193930787034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45997.193930787034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45997.193930787034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45997.193930787034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45997.193930787034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45997.193930787034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45997.193930787034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45997.193930787034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45997.193930787034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45997.193930787034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45997.193930787034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45997.193930787034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45997.193930787034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45997.193930787034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45997.193930787034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45997.193930787034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45997.193930787034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45997.193930787034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45997.193930787034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45997.193930787034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45997.193930787034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45997.193930787034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45997.193930787034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45997.193930787034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45997.193930787034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45997.193930787034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45997.193930787034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45997.193930787034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45997.193930787034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45997.193930787034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45997.193930787034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45997.193930787034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45997.193930787034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45997.193930787034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45997.193930787034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45997.193930787034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45997.193930787034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45997.193930787034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45997.193930787034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45997.193930787034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45997.193930787034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45997.193930787034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45997.193930787034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45997.193930787034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45997.193930787034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45997.193930787034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45997.193930787034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45997.193930787034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45997.193930787034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45997.193930787034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45997.193930787034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45997.193930787034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45997.193930787034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45997.193930787034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45997.193930787034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45997.193930787034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45997.193930787034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45997.193930787034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45997.193930787034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45997.193930787034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45997.193930787034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45997.193930787034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45997.193930787034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45997.193930787034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45997.193930787034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45997.193930787034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45997.193930787034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45997.193930787034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45997.193930787034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45997.193930787034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45997.193930787034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45997.193930787034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45997.193930787034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45997.193930787034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45997.193930787034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45997.193930787034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45997.193930787034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45997.193930787034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45997.193930787034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45997.193930787034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45997.193930787034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45997.193930787034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45997.193930787034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45997.193930787034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45997.193930787034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45997.193930787034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45997.193930787034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45997.193930787034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45997.193930787034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45997.193930787034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45997.193930787034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45997.193930787034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45997.193930787034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45997.193930787034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45997.193930787034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45997.193930787034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45997.193930787034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45997.193930787034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45997.193930787034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45997.193930787034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45997.193930787034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45997.193930787034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45997.193930787034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45997.193930787034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45997.193930787034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45997.193930787034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45997.193930787034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45997.193930787034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45997.193930787034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45997.193930787034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45997.193930787034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45997.193930787034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45997.193930787034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45997.193930787034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45997.193930787034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45997.193930787034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45997.193930787034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45997.193930787034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45997.193930787034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45997.193930787034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45997.193930787034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45997.193930787034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45997.193930787034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45997.193930787034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45997.193930787034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45997.193930787034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45997.193930787034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45997.193930787034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45997.193930787034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45997.193930787034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45997.193930787034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45997.193930787034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45997.193930787034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45997.193930787034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45997.193930787034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45997.193930787034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45997.193930787034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45997.193930787034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45997.193930787034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45997.193930787034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45997.193930787034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45997.193930787034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45997.193930787034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45997.193930787034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45997.193930787034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45997.193930787034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45997.193930787034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45997.193930787034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45997.193930787034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45997.193930787034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45997.193930787034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45997.193930787034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45997.193930787034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45997.193930787034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45997.193930787034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45997.193930787034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45997.193930787034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45997.193930787034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45997.193930787034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45997.193930787034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45997.193930787034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45997.193930787034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45997.193930787034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45997.193930787034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45997.193930787034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45997.193930787034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45997.193930787034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45997.193930787034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45997.193930787034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45997.193930787034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45997.193930787034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45997.193930787034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45997.193930787034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45997.193930787034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45997.193930787034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45997.193930787034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45997.193930787034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45997.193930787034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45997.193930787034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45997.193930787034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45997.193930787034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45997.193930787034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45997.193930787034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45997.193930787034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45997.193930787034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45997.193930787034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45997.193930787034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45997.193930787034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45997.193930787034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45997.193930787034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45997.193930787034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45997.193930787034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45997.193930787034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45997.193930787034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45997.193930787034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45997.193930787034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45997.193930787034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45997.193930787034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45997.193930787034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45997.193930787034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45997.193930787034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45997.193930787034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45997.193930787034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45997.193930787034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45997.193930787034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45997.193930787034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45997.193930787034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45997.193930787034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45997.193930787034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45997.193930787034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45997.193930787034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45997.193930787034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45997.193930787034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45997.193930787034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45997.193930787034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45997.193930787034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45997.193930787034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45997.193930787034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45997.193930787034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45997.193930787034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45997.193930787034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45997.193930787034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45997.193930787034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45997.193930787034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45997.193930787034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45997.193930787034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45997.193930787034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45997.193930787034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45997.193930787034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45997.193930787034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45997.193930787034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45997.193930787034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45997.193930787034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45997.193930787034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45997.193930787034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45997.193930787034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45997.193930787034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45997.193930787034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45997.193930787034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45997.193930787034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45997.193930787034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45997.193930787034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45997.193930787034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45997.193930787034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45997.193930787034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45997.193930787034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45997.193930787034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45997.193930787034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45997.193930787034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45997.193930787034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45997.193930787034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45997.193930787034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45997.193930787034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45997.193930787034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45997.193930787034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45997.193930787034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45997.193930787034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45997.193930787034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45997.193930787034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45997.193930787034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45997.193930787034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45997.193930787034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45997.193930787034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45997.193930787034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45997.193930787034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45997.193930787034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45997.193930787034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45997.193930787034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45997.193930787034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45997.193930787034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45997.193930787034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45997.193930787034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45997.193930787034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45997.193930787034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45997.193930787034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45997.193930787034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45997.193930787034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45997.193930787034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45997.193930787034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45997.193930787034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45997.193930787034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45997.193930787034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45997.193930787034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45997.193930787034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45997.193930787034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45997.193930787034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45997.193930787034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45997.193930787034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45997.193930787034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45997.193930787034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45997.193930787034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45997.193930787034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45997.193930787034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45997.193930787034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45997.193930787034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45997.193930787034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45997.193930787034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45997.193930787034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45997.193930787034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45997.193930787034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45997.193930787034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45997.193930787034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45997.193930787034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45997.193930787034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45997.193930787034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45997.193930787034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45997.193930787034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45997.193930787034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45997.193930787034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45997.193930787034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45997.193930787034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45997.193930787034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45997.193930787034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45997.193930787034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45997.193930787034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45997.193930787034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45997.193930787034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45997.193930787034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45997.193930787034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45997.193930787034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45997.193930787034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45997.193930787034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45997.193930787034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45997.193930787034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45997.193930787034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45997.193930787034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45997.193930787034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45997.193930787034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45997.193930787034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45997.193930787034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45997.193930787034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45997.193930787034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45997.193930787034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45997.193930787034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45997.193930787034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45997.193930787034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45997.193930787034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45997.193930787034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45997.193930787034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45997.193930787034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45997.193930787034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45997.193930787034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45997.193930787034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45997.193930787034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45997.193930787034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45997.193930787034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45997.193930787034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45997.193930787034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45997.193930787034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45997.193930787034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45997.193930787034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45997.193930787034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45997.193930787034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45997.193930787034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45997.193930787034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45997.193930787034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45997.193930787034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45997.193930787034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45997.193930787034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45997.193930787034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45997.193930787034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45997.193930787034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45997.193930787034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45997.193930787034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45997.193930787034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45997.193930787034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45997.193930787034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45997.193930787034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45997.193930787034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45997.193930787034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45997.193930787034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45997.193930787034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45997.193930787034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45997.193930787034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45997.193930787034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45997.193930787034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45997.193930787034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45997.193930787034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45997.193930787034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45997.193930787034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45997.193930787034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45997.193930787034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45997.193930787034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45997.193930787034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45997.193930787034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45997.193930787034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45997.193930787034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45997.193930787034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45997.193930787034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45997.193930787034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45997.193930787034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45997.193930787034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45997.193930787034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45997.193930787034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45997.193930787034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45997.193930787034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45997.193930787034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45997.193930787034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45997.193930787034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45997.193930787034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45997.193930787034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45997.193930787034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45997.193930787034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45997.193930787034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45997.193930787034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45997.193930787034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45997.193930787034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45997.193930787034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45997.193930787034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45997.193930787034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45997.193930787034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45997.193930787034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45997.193930787034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45997.193930787034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45997.193930787034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45997.193930787034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45997.193930787034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45997.193930787034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45997.193930787034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45997.193930787034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45997.193930787034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45997.193930787034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45997.193930787034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45997.193930787034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45997.193930787034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45997.193930787034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45997.193930787034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45997.193930787034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45997.193930787034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45997.193930787034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45997.193930787034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45997.193930787034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45997.193930787034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45997.193930787034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45997.193930787034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45997.193930787034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45997.193930787034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45997.193930787034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45997.193930787034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45997.193930787034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45997.193930787034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45997.193930787034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45997.193930787034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45997.193930787034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45997.193930787034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45997.193930787034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45997.193930787034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45997.193930787034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45997.193930787034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45997.193930787034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45997.193930787034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45997.193930787034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45997.193930787034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45997.193930787034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45997.193930787034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45997.193930787034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45997.193930787034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45997.193930787034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45997.193930787034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45997.193930787034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45997.193930787034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45997.193930787034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45997.193930787034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45997.193930787034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45997.193930787034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45997.193930787034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45997.193930787034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45997.193930787034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45997.193930787034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45997.193930787034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45997.193930787034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45997.193930787034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45997.193930787034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45997.193930787034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45997.193930787034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45997.193930787034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45997.193930787034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45997.193930787034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45997.193930787034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45997.193930787034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45997.193930787034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45997.193930787034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45997.193930787034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45997.193930787034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45997.193930787034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45997.193930787034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45997.193930787034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45997.193930787034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45997.193930787034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45997.193930787034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45997.193930787034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45997.193930787034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45997.193930787034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45997.193930787034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45997.193930787034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45997.193930787034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45997.193930787034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45997.193930787034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45997.193930787034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45997.193930787034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45997.193930787034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45997.193930787034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45997.193930787034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45997.193930787034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45997.193930787034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45997.193930787034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45997.193930787034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45997.193930787034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45997.193930787034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45997.193930787034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45997.193930787034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45997.193930787034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45997.193930787034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45997.193930787034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45997.193930787034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45997.193930787034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45997.193930787034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45997.193930787034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45997.193930787034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45997.193930787034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45997.193930787034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45997.193930787034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45997.193930787034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45997.193930787034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45997.193930787034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45997.193930787034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45997.193930787034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45997.193930787034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45997.193930787034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45997.193930787034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45997.193930787034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45997.193930787034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45997.193930787034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45997.193930787034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45997.193930787034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45997.193930787034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45997.193930787034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45997.193930787034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45997.193930787034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45997.193930787034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45997.193930787034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45997.193930787034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45997.193930787034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45997.193930787034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45997.193930787034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45997.193930787034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45997.193930787034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45997.193930787034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45997.193930787034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45997.193930787034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45997.193930787034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45997.193930787034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45997.193930787034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45997.193930787034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45997.193930787034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45997.193930787034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45997.193930787034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45997.193930787034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45997.193930787034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45997.193930787034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45997.193930787034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45997.193930787034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45997.193930787034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45997.193930787034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45997.193930787034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45997.193930787034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45997.193930787034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45997.193930787034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45997.193930787034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45997.193930787034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45997.193930787034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45997.193930787034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45997.193930787034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45997.193930787034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45997.193930787034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45997.193930787034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45997.193930787034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45997.193930787034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45997.193930787034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45997.193930787034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45997.193930787034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45997.193930787034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45997.193930787034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45997.193930787034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45997.193930787034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45997.193930787034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45997.193930787034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45997.193930787034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45997.193930787034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45997.193930787034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45997.193930787034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45997.193930787034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45997.193930787034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45997.193930787034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45997.193930787034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45997.193930787034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45997.193930787034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45997.193930787034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45997.193930787034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45997.193930787034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45997.193930787034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45997.193930787034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45997.193930787034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45997.193930787034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45997.193930787034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45997.193930787034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45997.193930787034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45997.193930787034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45997.193930787034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45997.193930787034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45997.193930787034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45997.193930787034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45997.193930787034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45997.193930787034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45997.193930787034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45997.193930787034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45997.193930787034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45997.193930787034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45997.193930787034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45997.193930787034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45997.193930787034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45997.193930787034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45997.193930787034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45997.193930787034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45997.193930787034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45997.193930787034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45997.193930787034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45997.193930787034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45997.193930787034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45997.193930787034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45997.193930787034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45997.193930787034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45997.193930787034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45997.193930787034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45997.193930787034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45997.193930787034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45997.193930787034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45997.193930787034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45997.193930787034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45997.193930787034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45997.193930787034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45997.193930787034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45997.193930787034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45997.193930787034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45997.193930787034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45997.193930787034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45997.193930787034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45997.193930787034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45997.193930787034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45997.193930787034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45997.193930787034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45997.193930787034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45997.193930787034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45997.193930787034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45997.193930787034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45997.193930787034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45997.193930787034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45997.193930787034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45997.193930787034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45997.193930787034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45997.193930787034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45997.193930787034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45997.193930787034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45997.193930787034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45997.193930787034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45997.193930787034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45997.193930787034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45997.193930787034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45997.193930787034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45997.193930787034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45997.193930787034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45997.193930787034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45997.193930787034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45997.193930787034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45997.193930787034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45997.193930787034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45997.193930787034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45997.193930787034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45997.193930787034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45997.193930787034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45997.193930787034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45997.193930787034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45997.193930787034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45997.193930787034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45997.193930787034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45997.193930787034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45997.193930787034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45997.193930787034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45997.193930787034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45997.193930787034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45997.193930787034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45997.193930787034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45997.193930787034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45997.193930787034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45997.193930787034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45997.193930787034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45997.193930787034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45997.193930787034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45997.193930787034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45997.193930787034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45997.193930787034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45997.193930787034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45997.193930787034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45997.193930787034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45997.193930787034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45997.193930787034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45997.193930787034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45997.193930787034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45997.193930787034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45997.193930787034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45997.193930787034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45997.193930787034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45997.193930787034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45997.193930787034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45997.193930787034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45997.193930787034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45997.193930787034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45997.193930787034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45997.193930787034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45997.193930787034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45997.193930787034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45997.193930787034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45997.193930787034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45997.193930787034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45997.193930787034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45997.193930787034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45997.193930787034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45997.193930787034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45997.193930787034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45997.193930787034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45997.193930787034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45997.193930787034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45997.193930787034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45997.193930787034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45997.193930787034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45997.193930787034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45997.193930787034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45997.193930787034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45997.193930787034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45997.193930787034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45997.193930787034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45997.193930787034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45997.193930787034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45997.193930787034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45997.193930787034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45997.193930787034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45997.193930787034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45997.193930787034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45997.193930787034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45997.193930787034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45997.193930787034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45997.193930787034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45997.193930787034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45997.193930787034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45997.193930787034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45997.193930787034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45997.193930787034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45997.193930787034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45997.193930787034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45997.193930787034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45997.193930787034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45997.193930787034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45997.193930787034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45997.193930787034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45997.193930787034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45997.193930787034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45997.193930787034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45997.193930787034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45997.193930787034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45997.193930787034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45997.193930787034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45997.193930787034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45997.193930787034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45997.193930787034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45997.193930787034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45997.193930787034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45997.193930787034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45997.193930787034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45997.193930787034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45997.193930787034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45997.193930787034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45997.193930787034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45997.193930787034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45997.193930787034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45997.193930787034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45997.193930787034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45997.193930787034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45997.193930787034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45997.193930787034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45997.193930787034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45997.193930787034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45997.193930787034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45997.193930787034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45997.193930787034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45997.193930787034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45997.193930787034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45997.193930787034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45997.193930787034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45997.193930787034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45997.193930787034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45997.193930787034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45997.193930787034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45997.193930787034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45997.193930787034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45997.193930787034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45997.193930787034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45997.193930787034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45997.193930787034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45997.193930787034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45997.193930787034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45997.193930787034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45997.193930787034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45997.193930787034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45997.193930787034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45997.193930787034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293.71321319443814</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35271</v>
      </c>
      <c r="E3" s="90" t="s">
        <v>39106</v>
      </c>
      <c r="F3" s="91">
        <v>45996.835416666669</v>
      </c>
      <c r="G3" s="92">
        <f t="shared" ref="G3:G8" ca="1" si="0">IFERROR(NOW()-F3,"")</f>
        <v>0.35851412036572583</v>
      </c>
      <c r="H3" s="91">
        <v>45996.825706018521</v>
      </c>
      <c r="I3" s="108" t="str">
        <f>IFERROR(VLOOKUP(D3,DB!A:F,6,0),"")</f>
        <v>Generator-SG</v>
      </c>
      <c r="J3" s="108" t="str">
        <f>IFERROR(VLOOKUP(D3,DB!A:G,7,0),"")</f>
        <v>Dead</v>
      </c>
      <c r="K3" s="93" t="s">
        <v>39122</v>
      </c>
      <c r="L3" s="87" t="str">
        <f>IFERROR(VLOOKUP(D3,DB!A:I,9,0),"")</f>
        <v>Latis</v>
      </c>
    </row>
    <row r="4" spans="1:16" ht="15" customHeight="1">
      <c r="A4" s="108" t="s">
        <v>39123</v>
      </c>
      <c r="B4" s="108" t="str">
        <f>IFERROR(VLOOKUP(D4,DB!A:K,11,0),"")</f>
        <v>R4</v>
      </c>
      <c r="C4" s="89">
        <v>3</v>
      </c>
      <c r="D4" s="87" t="s">
        <v>35068</v>
      </c>
      <c r="E4" s="90" t="s">
        <v>39106</v>
      </c>
      <c r="F4" s="91">
        <v>45997.132453703707</v>
      </c>
      <c r="G4" s="92">
        <f t="shared" ca="1" si="0"/>
        <v>6.1477083327190485E-2</v>
      </c>
      <c r="H4" s="91">
        <v>45997.123379629629</v>
      </c>
      <c r="I4" s="108" t="str">
        <f>IFERROR(VLOOKUP(D4,DB!A:F,6,0),"")</f>
        <v>SCECO</v>
      </c>
      <c r="J4" s="108" t="str">
        <f>IFERROR(VLOOKUP(D4,DB!A:G,7,0),"")</f>
        <v>Vandalized</v>
      </c>
      <c r="K4" s="93" t="s">
        <v>39124</v>
      </c>
      <c r="L4" s="87" t="str">
        <f>IFERROR(VLOOKUP(D4,DB!A:I,9,0),"")</f>
        <v>Latis</v>
      </c>
    </row>
    <row r="5" spans="1:16" ht="15" customHeight="1">
      <c r="A5" s="108"/>
      <c r="B5" s="108" t="str">
        <f>IFERROR(VLOOKUP(D5,DB!A:K,11,0),"")</f>
        <v/>
      </c>
      <c r="C5" s="89"/>
      <c r="D5" s="87"/>
      <c r="E5" s="90"/>
      <c r="F5" s="91"/>
      <c r="G5" s="92">
        <f t="shared" ca="1" si="0"/>
        <v>45997.193930787034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45997.193930787034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45997.193930787034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45997.193930787034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45997.193930787034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45997.193930787034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45997.193930787034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45997.193930787034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45997.193930787034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45997.193930787034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45997.193930787034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45997.193930787034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45997.193930787034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45997.193930787034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45997.193930787034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45997.193930787034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45997.193930787034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45997.193930787034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45997.193930787034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45997.193930787034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45997.193930787034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45997.193930787034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45997.193930787034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45997.193930787034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45997.193930787034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45997.193930787034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45997.193930787034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45997.193930787034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45997.193930787034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45997.193930787034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45997.193930787034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45997.193930787034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45997.193930787034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45997.193930787034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45997.193930787034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45997.193930787034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45997.193930787034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45997.193930787034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45997.193930787034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45997.193930787034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45997.193930787034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45997.193930787034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45997.193930787034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45997.193930787034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45997.193930787034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45997.193930787034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45997.193930787034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45997.193930787034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45997.193930787034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45997.193930787034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45997.193930787034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45997.193930787034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45997.193930787034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45997.193930787034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45997.193930787034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45997.193930787034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45997.193930787034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45997.193930787034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45997.193930787034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45997.193930787034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45997.193930787034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45997.193930787034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45997.193930787034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45997.193930787034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45997.193930787034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45997.193930787034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45997.193930787034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45997.193930787034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45997.193930787034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45997.193930787034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45997.193930787034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45997.193930787034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45997.193930787034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45997.193930787034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45997.193930787034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45997.193930787034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45997.193930787034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45997.193930787034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45997.193930787034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45997.193930787034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45997.193930787034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45997.193930787034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45997.193930787034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45997.193930787034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45997.193930787034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45997.193930787034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45997.193930787034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45997.193930787034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45997.193930787034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45997.193930787034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45997.193930787034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45997.193930787034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45997.193930787034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45997.193930787034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45997.193930787034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45997.193930787034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45997.193930787034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45997.193930787034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45997.193930787034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45997.193930787034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45997.193930787034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45997.193930787034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45997.193930787034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45997.193930787034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45997.193930787034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45997.193930787034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45997.193930787034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45997.193930787034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45997.193930787034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45997.193930787034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45997.193930787034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45997.193930787034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45997.193930787034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45997.193930787034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45997.193930787034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45997.193930787034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45997.193930787034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45997.193930787034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45997.193930787034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45997.193930787034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45997.193930787034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45997.193930787034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45997.193930787034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45997.193930787034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45997.193930787034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45997.193930787034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45997.193930787034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45997.193930787034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45997.193930787034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45997.193930787034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45997.193930787034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45997.193930787034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45997.193930787034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45997.193930787034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45997.193930787034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45997.193930787034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45997.193930787034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45997.193930787034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45997.193930787034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45997.193930787034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45997.193930787034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45997.193930787034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45997.193930787034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45997.193930787034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45997.193930787034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45997.193930787034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45997.193930787034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45997.193930787034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45997.193930787034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45997.193930787034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45997.193930787034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45997.193930787034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45997.193930787034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45997.193930787034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45997.193930787034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45997.193930787034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45997.193930787034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45997.193930787034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45997.193930787034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45997.193930787034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45997.193930787034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45997.193930787034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45997.193930787034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45997.193930787034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45997.193930787034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45997.193930787034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45997.193930787034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45997.193930787034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45997.193930787034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45997.193930787034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45997.193930787034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45997.193930787034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45997.193930787034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45997.193930787034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45997.193930787034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45997.193930787034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45997.193930787034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45997.193930787034</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105.36187060184602</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39110</v>
      </c>
      <c r="F3" s="38">
        <v>45926.188877314817</v>
      </c>
      <c r="G3" s="103">
        <f t="shared" ref="G3" ca="1" si="0">IFERROR(NOW()-F3,"")</f>
        <v>71.005053472217696</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39110</v>
      </c>
      <c r="F4" s="105">
        <v>45948.661111111112</v>
      </c>
      <c r="G4" s="106">
        <f t="shared" ref="G4" ca="1" si="1">IFERROR(NOW()-F4,"")</f>
        <v>48.532819675921928</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15.820632175920764</v>
      </c>
      <c r="H5" s="133">
        <v>45981.360798611109</v>
      </c>
      <c r="I5" s="104" t="str">
        <f>IFERROR(VLOOKUP(D5,DB!A:F,6,0),"")</f>
        <v>SCECO</v>
      </c>
      <c r="J5" s="104" t="str">
        <f>IFERROR(VLOOKUP(D5,DB!A:G,7,0),"")</f>
        <v>Dead</v>
      </c>
      <c r="K5" s="104" t="s">
        <v>39132</v>
      </c>
      <c r="L5" s="104" t="str">
        <f>IFERROR(VLOOKUP(D5,DB!A:I,9,0),"")</f>
        <v>Latis</v>
      </c>
    </row>
    <row r="6" spans="1:13" ht="18.75" customHeight="1">
      <c r="A6" s="101" t="s">
        <v>39133</v>
      </c>
      <c r="B6" s="37" t="str">
        <f>IFERROR(VLOOKUP(D6,DB!A:K,11,0),"")</f>
        <v>R5</v>
      </c>
      <c r="C6" s="37">
        <v>1</v>
      </c>
      <c r="D6" s="101" t="s">
        <v>37850</v>
      </c>
      <c r="E6" s="37" t="s">
        <v>39106</v>
      </c>
      <c r="F6" s="38">
        <v>45997.107442129629</v>
      </c>
      <c r="G6" s="132">
        <f t="shared" ref="G6:G18" ca="1" si="2">IFERROR(NOW()-F6,"")</f>
        <v>8.6488657405425329E-2</v>
      </c>
      <c r="H6" s="38">
        <v>45997.093553240738</v>
      </c>
      <c r="I6" s="37" t="str">
        <f>IFERROR(VLOOKUP(D6,DB!A:F,6,0),"")</f>
        <v>SCECO</v>
      </c>
      <c r="J6" s="37" t="str">
        <f>IFERROR(VLOOKUP(D6,DB!A:G,7,0),"")</f>
        <v>In progress</v>
      </c>
      <c r="K6" s="101" t="s">
        <v>39134</v>
      </c>
      <c r="L6" s="37" t="str">
        <f>IFERROR(VLOOKUP(D6,DB!A:I,9,0),"")</f>
        <v>Latis</v>
      </c>
    </row>
    <row r="7" spans="1:13">
      <c r="A7" s="37"/>
      <c r="B7" s="37" t="str">
        <f>IFERROR(VLOOKUP(D7,DB!A:K,11,0),"")</f>
        <v/>
      </c>
      <c r="C7" s="37"/>
      <c r="D7" s="37"/>
      <c r="E7" s="37"/>
      <c r="F7" s="38"/>
      <c r="G7" s="132">
        <f t="shared" ca="1" si="2"/>
        <v>45997.193930787034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45997.193930787034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45997.193930787034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45997.193930787034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45997.193930787034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45997.193930787034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45997.193930787034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45997.193930787034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45997.193930787034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45997.193930787034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45997.193930787034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45997.193930787034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45997.193930787034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45997.193930787034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45997.193930787034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45997.193930787034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45997.193930787034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45997.193930787034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45997.193930787034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45997.193930787034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45997.193930787034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45997.193930787034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45997.193930787034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45997.193930787034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45997.193930787034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45997.193930787034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45997.193930787034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45997.193930787034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45997.193930787034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45997.193930787034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45997.193930787034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45997.193930787034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45997.193930787034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45997.193930787034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45997.193930787034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45997.193930787034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45997.193930787034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45997.193930787034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45997.193930787034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45997.193930787034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45997.193930787034</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45997.193930787034</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45997.193930787034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45997.193930787034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45997.193930787034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45997.193930787034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45997.193930787034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45997.193930787034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45997.193930787034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45997.193930787034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45997.193930787034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45997.193930787034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45997.193930787034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45997.193930787034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45997.193930787034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45997.193930787034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45997.193930787034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45997.193930787034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45997.193930787034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45997.193930787034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45997.193930787034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45997.193930787034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45997.193930787034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45997.193930787034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45997.193930787034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45997.193930787034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45997.193930787034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45997.193930787034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45997.193930787034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45997.193930787034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45997.193930787034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45997.193930787034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45997.193930787034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45997.193930787034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45997.193930787034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45997.193930787034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45997.193930787034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45997.193930787034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45997.193930787034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45997.193930787034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45997.193930787034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45997.193930787034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45997.193930787034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45997.193930787034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45997.193930787034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45997.193930787034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45997.193930787034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45997.193930787034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45997.193930787034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45997.193930787034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45997.193930787034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45997.193930787034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45997.193930787034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45997.193930787034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45997.193930787034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45997.193930787034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45997.193930787034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45997.193930787034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45997.193930787034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45997.193930787034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45997.193930787034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45997.193930787034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45997.193930787034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45997.193930787034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45997.193930787034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45997.193930787034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45997.193930787034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45997.193930787034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45997.193930787034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45997.193930787034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45997.193930787034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45997.193930787034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45997.193930787034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45997.193930787034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45997.193930787034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45997.193930787034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45997.193930787034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45997.193930787034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45997.193930787034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45997.193930787034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45997.193930787034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45997.193930787034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45997.193930787034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45997.193930787034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45997.193930787034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45997.193930787034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45997.193930787034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45997.193930787034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45997.193930787034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45997.193930787034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45997.193930787034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45997.193930787034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45997.193930787034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45997.193930787034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45997.193930787034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45997.193930787034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45997.193930787034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45997.193930787034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45997.193930787034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45997.193930787034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45997.193930787034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45997.193930787034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45997.193930787034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45997.193930787034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45997.193930787034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45997.193930787034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45997.193930787034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45997.193930787034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45997.193930787034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45997.193930787034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45997.193930787034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45997.193930787034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45997.193930787034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45997.193930787034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45997.193930787034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45997.193930787034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45997.193930787034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45997.193930787034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45997.193930787034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45997.193930787034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45997.193930787034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45997.193930787034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45997.193930787034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45997.193930787034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45997.193930787034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45997.193930787034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45997.193930787034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45997.193930787034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45997.193930787034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45997.193930787034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45997.193930787034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45997.193930787034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45997.193930787034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45997.193930787034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45997.193930787034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45997.193930787034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45997.193930787034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45997.193930787034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45997.193930787034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45997.193930787034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45997.193930787034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45997.193930787034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45997.193930787034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45997.193930787034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45997.193930787034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45997.193930787034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45997.193930787034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45997.193930787034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45997.193930787034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45997.193930787034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45997.193930787034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45997.193930787034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45997.193930787034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45997.193930787034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45997.193930787034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45997.193930787034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45997.193930787034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45997.193930787034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45997.193930787034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45997.193930787034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45997.193930787034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45997.193930787034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45997.193930787034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45997.193930787034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45997.193930787034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45997.193930787034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45997.193930787034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45997.193930787034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45997.193930787034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45997.193930787034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45997.193930787034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45997.193930787034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45997.193930787034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45997.193930787034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45997.193930787034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45997.193930787034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45997.193930787034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45997.193930787034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45997.193930787034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45997.193930787034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45997.193930787034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45997.193930787034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45997.193930787034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45997.193930787034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45997.193930787034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45997.193930787034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45997.193930787034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45997.193930787034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45997.193930787034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45997.193930787034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45997.193930787034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45997.193930787034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45997.193930787034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45997.193930787034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45997.193930787034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45997.193930787034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45997.193930787034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45997.193930787034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45997.193930787034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45997.193930787034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45997.193930787034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45997.193930787034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45997.193930787034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45997.193930787034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45997.193930787034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45997.193930787034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45997.193930787034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45997.193930787034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45997.193930787034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45997.193930787034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45997.193930787034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45997.193930787034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45997.193930787034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45997.193930787034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45997.193930787034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45997.193930787034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45997.193930787034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45997.193930787034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45997.193930787034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45997.193930787034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45997.193930787034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45997.193930787034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45997.193930787034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45997.193930787034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45997.193930787034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45997.193930787034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45997.193930787034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45997.193930787034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45997.193930787034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45997.193930787034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45997.193930787034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45997.193930787034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45997.193930787034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45997.193930787034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45997.193930787034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45997.193930787034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45997.193930787034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45997.193930787034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45997.193930787034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45997.193930787034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45997.193930787034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45997.193930787034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45997.193930787034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45997.193930787034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45997.193930787034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45997.193930787034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45997.193930787034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45997.193930787034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45997.193930787034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45997.193930787034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45997.193930787034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45997.193930787034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45997.193930787034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45997.193930787034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45997.193930787034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45997.193930787034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45997.193930787034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45997.193930787034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45997.193930787034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45997.193930787034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45997.193930787034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45997.193930787034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45997.193930787034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45997.193930787034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45997.193930787034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45997.193930787034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45997.193930787034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45997.193930787034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45997.193930787034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45997.193930787034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45997.193930787034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45997.193930787034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45997.193930787034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45997.193930787034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45997.193930787034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45997.193930787034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45997.193930787034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45997.193930787034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45997.193930787034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45997.193930787034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45997.193930787034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45997.193930787034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45997.193930787034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45997.193930787034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45997.193930787034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45997.193930787034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45997.193930787034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45997.193930787034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45997.193930787034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45997.193930787034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45997.193930787034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45997.193930787034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45997.193930787034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45997.193930787034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45997.193930787034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45997.193930787034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45997.193930787034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45997.193930787034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45997.193930787034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45997.193930787034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45997.193930787034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45997.193930787034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45997.193930787034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45997.193930787034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45997.193930787034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45997.193930787034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45997.193930787034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45997.193930787034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45997.193930787034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45997.193930787034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45997.193930787034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45997.193930787034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45997.193930787034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45997.193930787034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45997.193930787034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45997.193930787034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45997.193930787034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45997.193930787034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45997.193930787034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45997.193930787034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45997.193930787034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45997.193930787034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45997.193930787034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45997.193930787034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45997.193930787034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45997.193930787034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45997.193930787034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45997.193930787034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45997.193930787034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45997.193930787034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45997.193930787034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45997.193930787034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45997.193930787034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45997.193930787034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45997.193930787034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45997.193930787034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45997.193930787034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45997.193930787034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45997.193930787034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45997.193930787034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45997.193930787034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45997.193930787034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45997.193930787034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45997.193930787034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45997.193930787034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45997.193930787034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45997.193930787034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45997.193930787034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45997.193930787034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45997.193930787034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45997.193930787034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45997.193930787034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45997.193930787034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45997.193930787034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45997.193930787034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45997.193930787034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45997.193930787034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45997.193930787034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45997.193930787034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45997.193930787034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45997.193930787034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45997.193930787034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45997.193930787034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45997.193930787034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45997.193930787034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45997.193930787034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45997.193930787034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45997.193930787034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45997.193930787034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45997.193930787034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45997.193930787034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45997.193930787034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45997.193930787034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45997.193930787034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45997.193930787034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45997.193930787034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45997.193930787034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45997.193930787034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45997.193930787034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45997.193930787034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45997.193930787034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45997.193930787034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45997.193930787034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45997.193930787034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45997.193930787034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45997.193930787034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45997.193930787034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45997.193930787034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45997.193930787034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45997.193930787034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45997.193930787034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45997.193930787034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45997.193930787034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45997.193930787034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45997.193930787034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45997.193930787034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45997.193930787034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45997.193930787034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45997.193930787034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45997.193930787034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45997.193930787034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45997.193930787034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45997.193930787034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45997.193930787034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45997.193930787034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45997.193930787034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45997.193930787034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45997.193930787034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45997.193930787034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45997.193930787034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45997.193930787034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45997.193930787034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45997.193930787034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45997.193930787034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45997.193930787034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45997.193930787034</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45997.193930787034</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2025-12-06T01:41:15Z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